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6"/>
  <workbookPr/>
  <mc:AlternateContent xmlns:mc="http://schemas.openxmlformats.org/markup-compatibility/2006">
    <mc:Choice Requires="x15">
      <x15ac:absPath xmlns:x15ac="http://schemas.microsoft.com/office/spreadsheetml/2010/11/ac" url="/Users/Fabio/Library/CloudStorage/Dropbox/Fabs/Projects/C95-C95 FGF2 Dimer/Revision/r2_VOR/SourceFiles/"/>
    </mc:Choice>
  </mc:AlternateContent>
  <xr:revisionPtr revIDLastSave="0" documentId="13_ncr:1_{1A0F1C07-C652-A541-BA89-DCD8EE6F863B}" xr6:coauthVersionLast="47" xr6:coauthVersionMax="47" xr10:uidLastSave="{00000000-0000-0000-0000-000000000000}"/>
  <bookViews>
    <workbookView xWindow="19960" yWindow="700" windowWidth="28800" windowHeight="16280" xr2:uid="{00000000-000D-0000-FFFF-FFFF00000000}"/>
  </bookViews>
  <sheets>
    <sheet name="Fig.6A,B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2" i="4" l="1"/>
  <c r="H42" i="4"/>
  <c r="I41" i="4"/>
  <c r="H41" i="4"/>
  <c r="I40" i="4"/>
  <c r="H40" i="4"/>
  <c r="I35" i="4"/>
  <c r="H35" i="4"/>
  <c r="I34" i="4"/>
  <c r="H34" i="4"/>
  <c r="I33" i="4"/>
  <c r="H33" i="4"/>
  <c r="I28" i="4"/>
  <c r="H28" i="4"/>
  <c r="I27" i="4"/>
  <c r="H27" i="4"/>
  <c r="I26" i="4"/>
  <c r="H26" i="4"/>
  <c r="I21" i="4"/>
  <c r="H21" i="4"/>
  <c r="I20" i="4"/>
  <c r="H20" i="4"/>
  <c r="I19" i="4"/>
  <c r="H19" i="4"/>
  <c r="I56" i="4"/>
  <c r="H56" i="4"/>
  <c r="I55" i="4"/>
  <c r="H55" i="4"/>
  <c r="I54" i="4"/>
  <c r="H54" i="4"/>
  <c r="I49" i="4"/>
  <c r="H49" i="4"/>
  <c r="I48" i="4"/>
  <c r="H48" i="4"/>
  <c r="I47" i="4"/>
  <c r="H47" i="4"/>
  <c r="I14" i="4"/>
  <c r="H14" i="4"/>
  <c r="I13" i="4"/>
  <c r="H13" i="4"/>
  <c r="I12" i="4"/>
  <c r="H12" i="4"/>
  <c r="H6" i="4"/>
  <c r="I6" i="4"/>
  <c r="H7" i="4"/>
  <c r="I7" i="4"/>
  <c r="I5" i="4"/>
  <c r="H5" i="4"/>
  <c r="H8" i="4" l="1"/>
  <c r="H9" i="4"/>
  <c r="H57" i="4"/>
  <c r="I58" i="4"/>
  <c r="H58" i="4"/>
  <c r="H50" i="4"/>
  <c r="I50" i="4"/>
  <c r="I51" i="4"/>
  <c r="H51" i="4"/>
  <c r="I43" i="4"/>
  <c r="I44" i="4"/>
  <c r="H43" i="4"/>
  <c r="I36" i="4"/>
  <c r="H36" i="4"/>
  <c r="H29" i="4"/>
  <c r="I30" i="4"/>
  <c r="H30" i="4"/>
  <c r="H22" i="4"/>
  <c r="I22" i="4"/>
  <c r="I23" i="4"/>
  <c r="H23" i="4"/>
  <c r="H16" i="4"/>
  <c r="I15" i="4"/>
  <c r="H15" i="4"/>
  <c r="I9" i="4"/>
  <c r="I8" i="4" l="1"/>
  <c r="H44" i="4"/>
  <c r="H37" i="4"/>
  <c r="I37" i="4"/>
  <c r="I16" i="4"/>
  <c r="I29" i="4"/>
  <c r="I57" i="4"/>
</calcChain>
</file>

<file path=xl/sharedStrings.xml><?xml version="1.0" encoding="utf-8"?>
<sst xmlns="http://schemas.openxmlformats.org/spreadsheetml/2006/main" count="110" uniqueCount="41">
  <si>
    <t>C77A</t>
  </si>
  <si>
    <t>C95A</t>
  </si>
  <si>
    <t>WT</t>
  </si>
  <si>
    <t>C77/95A</t>
  </si>
  <si>
    <t>FGF2-Y81pCMF-GFP</t>
  </si>
  <si>
    <t>long-chain Heparin</t>
  </si>
  <si>
    <t>-WT</t>
  </si>
  <si>
    <t>+</t>
  </si>
  <si>
    <t>-</t>
  </si>
  <si>
    <t>Exp.1</t>
  </si>
  <si>
    <t>Exp.2</t>
  </si>
  <si>
    <t>Exp.3</t>
  </si>
  <si>
    <t>positive for</t>
  </si>
  <si>
    <t>% of GUVs positive for</t>
  </si>
  <si>
    <t>GUVs counted</t>
  </si>
  <si>
    <t>Translocation</t>
  </si>
  <si>
    <t>Mean</t>
  </si>
  <si>
    <t>SD</t>
  </si>
  <si>
    <t>n</t>
  </si>
  <si>
    <t>Tracer 647</t>
  </si>
  <si>
    <t>GFP</t>
  </si>
  <si>
    <t>± long-chain Heparin</t>
  </si>
  <si>
    <t>Alexa 647 tracer</t>
  </si>
  <si>
    <t>Fig.6</t>
  </si>
  <si>
    <t>GUVs: PM+2mol%Ni-NTA</t>
  </si>
  <si>
    <t>Chart Fig.6</t>
  </si>
  <si>
    <t>Ni+ WT +H</t>
  </si>
  <si>
    <t>Ni+ WT NO H</t>
  </si>
  <si>
    <t>Ni+ C77A +H</t>
  </si>
  <si>
    <t>Ni+ C77A NO H</t>
  </si>
  <si>
    <t>Ni+ C95A +H</t>
  </si>
  <si>
    <t>Ni+ C95A NO H</t>
  </si>
  <si>
    <t>Ni+ C77,95A+H</t>
  </si>
  <si>
    <t>Ni+ C77,95A NO H</t>
  </si>
  <si>
    <t>Panel A</t>
  </si>
  <si>
    <t>Radius (µm)</t>
  </si>
  <si>
    <t>HisFGF2-Y81pCMF-WT</t>
  </si>
  <si>
    <t>Panel A - raw data</t>
  </si>
  <si>
    <t>Intensity (RFU) of GFP</t>
  </si>
  <si>
    <t>ImageJ    RadialProfile</t>
  </si>
  <si>
    <t>Max at 0 µm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</si>
</sst>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164" fontId="0" fillId="0" borderId="1" xfId="0" applyNumberFormat="1" applyBorder="1"/>
    <xf numFmtId="0" fontId="0" fillId="0" borderId="2" xfId="0" applyBorder="1"/>
    <xf numFmtId="2" fontId="0" fillId="0" borderId="0" xfId="0" applyNumberFormat="1" applyAlignment="1">
      <alignment horizontal="center"/>
    </xf>
    <xf numFmtId="0" fontId="3" fillId="0" borderId="1" xfId="0" applyFont="1" applyBorder="1"/>
    <xf numFmtId="0" fontId="0" fillId="0" borderId="3" xfId="0" applyBorder="1"/>
    <xf numFmtId="0" fontId="0" fillId="0" borderId="4" xfId="0" applyBorder="1"/>
    <xf numFmtId="0" fontId="2" fillId="0" borderId="6" xfId="0" applyFont="1" applyBorder="1"/>
    <xf numFmtId="2" fontId="0" fillId="0" borderId="7" xfId="0" applyNumberFormat="1" applyBorder="1"/>
    <xf numFmtId="164" fontId="0" fillId="0" borderId="7" xfId="0" applyNumberFormat="1" applyBorder="1"/>
    <xf numFmtId="0" fontId="0" fillId="0" borderId="6" xfId="0" applyBorder="1"/>
    <xf numFmtId="0" fontId="0" fillId="0" borderId="7" xfId="0" applyBorder="1"/>
    <xf numFmtId="0" fontId="3" fillId="0" borderId="7" xfId="0" applyFont="1" applyBorder="1"/>
    <xf numFmtId="0" fontId="3" fillId="0" borderId="9" xfId="0" applyFont="1" applyBorder="1"/>
    <xf numFmtId="0" fontId="0" fillId="0" borderId="0" xfId="0" quotePrefix="1"/>
    <xf numFmtId="0" fontId="4" fillId="0" borderId="1" xfId="0" applyFont="1" applyBorder="1"/>
    <xf numFmtId="0" fontId="2" fillId="0" borderId="3" xfId="0" applyFont="1" applyBorder="1"/>
    <xf numFmtId="0" fontId="4" fillId="0" borderId="7" xfId="0" applyFont="1" applyBorder="1"/>
    <xf numFmtId="0" fontId="4" fillId="0" borderId="9" xfId="0" applyFont="1" applyBorder="1"/>
    <xf numFmtId="0" fontId="4" fillId="0" borderId="10" xfId="0" applyFont="1" applyBorder="1"/>
    <xf numFmtId="0" fontId="6" fillId="0" borderId="6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4" fillId="0" borderId="2" xfId="0" applyFont="1" applyBorder="1"/>
    <xf numFmtId="0" fontId="4" fillId="0" borderId="12" xfId="0" applyFont="1" applyBorder="1"/>
    <xf numFmtId="0" fontId="5" fillId="0" borderId="6" xfId="0" quotePrefix="1" applyFont="1" applyBorder="1"/>
    <xf numFmtId="0" fontId="5" fillId="0" borderId="1" xfId="0" quotePrefix="1" applyFont="1" applyBorder="1"/>
    <xf numFmtId="0" fontId="5" fillId="0" borderId="6" xfId="0" applyFont="1" applyBorder="1"/>
    <xf numFmtId="0" fontId="5" fillId="0" borderId="1" xfId="0" applyFont="1" applyBorder="1"/>
    <xf numFmtId="0" fontId="7" fillId="0" borderId="6" xfId="0" applyFont="1" applyBorder="1"/>
    <xf numFmtId="0" fontId="7" fillId="0" borderId="1" xfId="0" applyFont="1" applyBorder="1"/>
    <xf numFmtId="0" fontId="7" fillId="0" borderId="8" xfId="0" applyFont="1" applyBorder="1"/>
    <xf numFmtId="0" fontId="7" fillId="0" borderId="9" xfId="0" applyFont="1" applyBorder="1"/>
    <xf numFmtId="0" fontId="0" fillId="0" borderId="13" xfId="0" applyBorder="1"/>
    <xf numFmtId="0" fontId="2" fillId="0" borderId="14" xfId="0" applyFont="1" applyBorder="1"/>
    <xf numFmtId="0" fontId="2" fillId="0" borderId="15" xfId="0" applyFont="1" applyBorder="1"/>
    <xf numFmtId="164" fontId="4" fillId="0" borderId="2" xfId="0" applyNumberFormat="1" applyFont="1" applyBorder="1"/>
    <xf numFmtId="164" fontId="4" fillId="0" borderId="1" xfId="0" applyNumberFormat="1" applyFont="1" applyBorder="1"/>
    <xf numFmtId="164" fontId="4" fillId="0" borderId="9" xfId="0" applyNumberFormat="1" applyFont="1" applyBorder="1"/>
    <xf numFmtId="0" fontId="7" fillId="0" borderId="16" xfId="0" applyFont="1" applyBorder="1"/>
    <xf numFmtId="0" fontId="7" fillId="0" borderId="17" xfId="0" applyFont="1" applyBorder="1"/>
    <xf numFmtId="0" fontId="3" fillId="0" borderId="17" xfId="0" applyFont="1" applyBorder="1"/>
    <xf numFmtId="0" fontId="5" fillId="0" borderId="17" xfId="0" applyFont="1" applyBorder="1"/>
    <xf numFmtId="0" fontId="5" fillId="0" borderId="0" xfId="0" applyFont="1"/>
    <xf numFmtId="0" fontId="5" fillId="0" borderId="9" xfId="0" applyFont="1" applyBorder="1"/>
    <xf numFmtId="164" fontId="5" fillId="0" borderId="1" xfId="0" applyNumberFormat="1" applyFont="1" applyBorder="1"/>
    <xf numFmtId="1" fontId="5" fillId="0" borderId="1" xfId="0" applyNumberFormat="1" applyFont="1" applyBorder="1"/>
    <xf numFmtId="1" fontId="5" fillId="0" borderId="7" xfId="0" applyNumberFormat="1" applyFont="1" applyBorder="1"/>
    <xf numFmtId="164" fontId="5" fillId="0" borderId="7" xfId="0" applyNumberFormat="1" applyFont="1" applyBorder="1"/>
    <xf numFmtId="1" fontId="5" fillId="0" borderId="9" xfId="0" applyNumberFormat="1" applyFont="1" applyBorder="1"/>
    <xf numFmtId="1" fontId="5" fillId="0" borderId="10" xfId="0" applyNumberFormat="1" applyFont="1" applyBorder="1"/>
    <xf numFmtId="0" fontId="8" fillId="0" borderId="0" xfId="0" applyFont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" xfId="0" applyFont="1" applyBorder="1"/>
    <xf numFmtId="0" fontId="8" fillId="0" borderId="7" xfId="0" applyFont="1" applyBorder="1"/>
    <xf numFmtId="0" fontId="8" fillId="0" borderId="9" xfId="0" applyFont="1" applyBorder="1"/>
    <xf numFmtId="0" fontId="8" fillId="0" borderId="10" xfId="0" applyFont="1" applyBorder="1"/>
    <xf numFmtId="0" fontId="8" fillId="0" borderId="1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8" fillId="0" borderId="0" xfId="0" applyFont="1"/>
    <xf numFmtId="164" fontId="8" fillId="0" borderId="0" xfId="0" applyNumberFormat="1" applyFont="1"/>
    <xf numFmtId="0" fontId="0" fillId="2" borderId="1" xfId="0" applyFill="1" applyBorder="1"/>
    <xf numFmtId="0" fontId="0" fillId="2" borderId="7" xfId="0" applyFill="1" applyBorder="1"/>
    <xf numFmtId="164" fontId="9" fillId="0" borderId="11" xfId="0" applyNumberFormat="1" applyFont="1" applyBorder="1"/>
    <xf numFmtId="164" fontId="9" fillId="0" borderId="6" xfId="0" applyNumberFormat="1" applyFont="1" applyBorder="1"/>
    <xf numFmtId="164" fontId="9" fillId="2" borderId="6" xfId="0" applyNumberFormat="1" applyFont="1" applyFill="1" applyBorder="1"/>
    <xf numFmtId="0" fontId="4" fillId="2" borderId="1" xfId="0" applyFont="1" applyFill="1" applyBorder="1"/>
    <xf numFmtId="0" fontId="4" fillId="2" borderId="7" xfId="0" applyFont="1" applyFill="1" applyBorder="1"/>
    <xf numFmtId="164" fontId="9" fillId="0" borderId="8" xfId="0" applyNumberFormat="1" applyFont="1" applyBorder="1"/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5" fillId="0" borderId="18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</cellXfs>
  <cellStyles count="2">
    <cellStyle name="Normal" xfId="0" builtinId="0"/>
    <cellStyle name="Normal 2" xfId="1" xr:uid="{846CBE8D-46A3-0149-BB0F-E205963B4F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451AC-6FEB-3D40-9126-8E70F3E7773D}">
  <dimension ref="A1:AC105"/>
  <sheetViews>
    <sheetView tabSelected="1" workbookViewId="0">
      <selection activeCell="Y70" sqref="Y70"/>
    </sheetView>
  </sheetViews>
  <sheetFormatPr baseColWidth="10" defaultRowHeight="15" x14ac:dyDescent="0.2"/>
  <cols>
    <col min="2" max="2" width="20" bestFit="1" customWidth="1"/>
    <col min="3" max="3" width="16.83203125" bestFit="1" customWidth="1"/>
    <col min="5" max="9" width="14.33203125" customWidth="1"/>
    <col min="11" max="11" width="18.33203125" bestFit="1" customWidth="1"/>
  </cols>
  <sheetData>
    <row r="1" spans="1:29" x14ac:dyDescent="0.2">
      <c r="A1" t="s">
        <v>23</v>
      </c>
      <c r="B1" t="s">
        <v>24</v>
      </c>
      <c r="C1" s="17" t="s">
        <v>21</v>
      </c>
      <c r="S1" t="s">
        <v>37</v>
      </c>
      <c r="Y1" t="s">
        <v>34</v>
      </c>
    </row>
    <row r="2" spans="1:29" ht="16" thickBot="1" x14ac:dyDescent="0.25">
      <c r="H2" s="6"/>
      <c r="I2" s="6"/>
      <c r="Y2" s="46" t="s">
        <v>40</v>
      </c>
      <c r="Z2" s="46"/>
      <c r="AA2" s="54"/>
    </row>
    <row r="3" spans="1:29" ht="16" thickBot="1" x14ac:dyDescent="0.25">
      <c r="B3" s="8"/>
      <c r="C3" s="9"/>
      <c r="D3" s="9"/>
      <c r="E3" s="9"/>
      <c r="F3" s="9" t="s">
        <v>12</v>
      </c>
      <c r="G3" s="9" t="s">
        <v>12</v>
      </c>
      <c r="H3" s="80" t="s">
        <v>13</v>
      </c>
      <c r="I3" s="81"/>
      <c r="S3" s="78" t="s">
        <v>39</v>
      </c>
      <c r="T3" s="84" t="s">
        <v>36</v>
      </c>
      <c r="U3" s="84"/>
      <c r="V3" s="84"/>
      <c r="W3" s="85"/>
      <c r="Y3" s="78" t="s">
        <v>39</v>
      </c>
      <c r="Z3" s="84" t="s">
        <v>36</v>
      </c>
      <c r="AA3" s="84"/>
      <c r="AB3" s="84"/>
      <c r="AC3" s="85"/>
    </row>
    <row r="4" spans="1:29" ht="16" x14ac:dyDescent="0.2">
      <c r="B4" s="10" t="s">
        <v>4</v>
      </c>
      <c r="C4" s="1" t="s">
        <v>5</v>
      </c>
      <c r="D4" s="1"/>
      <c r="E4" s="2" t="s">
        <v>14</v>
      </c>
      <c r="F4" s="2" t="s">
        <v>22</v>
      </c>
      <c r="G4" s="2" t="s">
        <v>15</v>
      </c>
      <c r="H4" s="2" t="s">
        <v>22</v>
      </c>
      <c r="I4" s="11" t="s">
        <v>15</v>
      </c>
      <c r="K4" s="19" t="s">
        <v>25</v>
      </c>
      <c r="L4" s="82" t="s">
        <v>19</v>
      </c>
      <c r="M4" s="82"/>
      <c r="N4" s="82"/>
      <c r="O4" s="82" t="s">
        <v>20</v>
      </c>
      <c r="P4" s="82"/>
      <c r="Q4" s="83"/>
      <c r="S4" s="79"/>
      <c r="T4" s="60" t="s">
        <v>2</v>
      </c>
      <c r="U4" s="60" t="s">
        <v>0</v>
      </c>
      <c r="V4" s="60" t="s">
        <v>1</v>
      </c>
      <c r="W4" s="61" t="s">
        <v>3</v>
      </c>
      <c r="Y4" s="79"/>
      <c r="Z4" s="60" t="s">
        <v>2</v>
      </c>
      <c r="AA4" s="60" t="s">
        <v>0</v>
      </c>
      <c r="AB4" s="60" t="s">
        <v>1</v>
      </c>
      <c r="AC4" s="61" t="s">
        <v>3</v>
      </c>
    </row>
    <row r="5" spans="1:29" ht="17" thickBot="1" x14ac:dyDescent="0.25">
      <c r="B5" s="28" t="s">
        <v>6</v>
      </c>
      <c r="C5" s="29" t="s">
        <v>7</v>
      </c>
      <c r="D5" s="2" t="s">
        <v>9</v>
      </c>
      <c r="E5" s="2">
        <v>91</v>
      </c>
      <c r="F5" s="2">
        <v>4</v>
      </c>
      <c r="G5" s="2">
        <v>0</v>
      </c>
      <c r="H5" s="4">
        <f>F5/E5*100</f>
        <v>4.395604395604396</v>
      </c>
      <c r="I5" s="12">
        <f>G5/E5*100</f>
        <v>0</v>
      </c>
      <c r="K5" s="36"/>
      <c r="L5" s="37" t="s">
        <v>16</v>
      </c>
      <c r="M5" s="37" t="s">
        <v>17</v>
      </c>
      <c r="N5" s="37" t="s">
        <v>18</v>
      </c>
      <c r="O5" s="37" t="s">
        <v>16</v>
      </c>
      <c r="P5" s="37" t="s">
        <v>17</v>
      </c>
      <c r="Q5" s="38" t="s">
        <v>18</v>
      </c>
      <c r="S5" s="55" t="s">
        <v>35</v>
      </c>
      <c r="T5" s="76" t="s">
        <v>38</v>
      </c>
      <c r="U5" s="76"/>
      <c r="V5" s="76"/>
      <c r="W5" s="77"/>
      <c r="Y5" s="55" t="s">
        <v>35</v>
      </c>
      <c r="Z5" s="76" t="s">
        <v>38</v>
      </c>
      <c r="AA5" s="76"/>
      <c r="AB5" s="76"/>
      <c r="AC5" s="77"/>
    </row>
    <row r="6" spans="1:29" ht="17" thickTop="1" x14ac:dyDescent="0.2">
      <c r="B6" s="30"/>
      <c r="C6" s="31"/>
      <c r="D6" s="2" t="s">
        <v>10</v>
      </c>
      <c r="E6" s="2">
        <v>129</v>
      </c>
      <c r="F6" s="2">
        <v>11</v>
      </c>
      <c r="G6" s="2">
        <v>1</v>
      </c>
      <c r="H6" s="4">
        <f t="shared" ref="H6:H7" si="0">F6/E6*100</f>
        <v>8.5271317829457356</v>
      </c>
      <c r="I6" s="12">
        <f t="shared" ref="I6:I7" si="1">G6/E6*100</f>
        <v>0.77519379844961245</v>
      </c>
      <c r="K6" s="25" t="s">
        <v>26</v>
      </c>
      <c r="L6" s="39">
        <v>10</v>
      </c>
      <c r="M6" s="39">
        <v>6.48</v>
      </c>
      <c r="N6" s="26">
        <v>3</v>
      </c>
      <c r="O6" s="39">
        <v>0.67</v>
      </c>
      <c r="P6" s="39">
        <v>0.61</v>
      </c>
      <c r="Q6" s="27">
        <v>3</v>
      </c>
      <c r="S6" s="64">
        <v>0.27900000000000003</v>
      </c>
      <c r="T6" s="5">
        <v>3.25</v>
      </c>
      <c r="U6" s="5">
        <v>6.375</v>
      </c>
      <c r="V6" s="5">
        <v>2.5</v>
      </c>
      <c r="W6" s="65">
        <v>1.375</v>
      </c>
      <c r="Y6" s="70">
        <v>-4.7432999999999996</v>
      </c>
      <c r="Z6" s="18">
        <v>2.5434999999999999</v>
      </c>
      <c r="AA6" s="18">
        <v>6.0049999999999999</v>
      </c>
      <c r="AB6" s="18">
        <v>3.3624999999999998</v>
      </c>
      <c r="AC6" s="20">
        <v>2.6770999999999998</v>
      </c>
    </row>
    <row r="7" spans="1:29" ht="16" x14ac:dyDescent="0.2">
      <c r="B7" s="30"/>
      <c r="C7" s="31"/>
      <c r="D7" s="2" t="s">
        <v>11</v>
      </c>
      <c r="E7" s="2">
        <v>82</v>
      </c>
      <c r="F7" s="2">
        <v>14</v>
      </c>
      <c r="G7" s="2">
        <v>1</v>
      </c>
      <c r="H7" s="4">
        <f t="shared" si="0"/>
        <v>17.073170731707318</v>
      </c>
      <c r="I7" s="12">
        <f t="shared" si="1"/>
        <v>1.2195121951219512</v>
      </c>
      <c r="K7" s="23" t="s">
        <v>27</v>
      </c>
      <c r="L7" s="40">
        <v>6.1</v>
      </c>
      <c r="M7" s="40">
        <v>2.82</v>
      </c>
      <c r="N7" s="18">
        <v>3</v>
      </c>
      <c r="O7" s="40">
        <v>0</v>
      </c>
      <c r="P7" s="40">
        <v>0</v>
      </c>
      <c r="Q7" s="20">
        <v>3</v>
      </c>
      <c r="S7" s="13">
        <v>0.55800000000000005</v>
      </c>
      <c r="T7" s="2">
        <v>1.625</v>
      </c>
      <c r="U7" s="2">
        <v>4</v>
      </c>
      <c r="V7" s="2">
        <v>2.75</v>
      </c>
      <c r="W7" s="14">
        <v>2.875</v>
      </c>
      <c r="Y7" s="71">
        <v>-4.4642999999999997</v>
      </c>
      <c r="Z7" s="18">
        <v>2.6476999999999999</v>
      </c>
      <c r="AA7" s="18">
        <v>5.7933000000000003</v>
      </c>
      <c r="AB7" s="18">
        <v>3.3370000000000002</v>
      </c>
      <c r="AC7" s="20">
        <v>2.3879000000000001</v>
      </c>
    </row>
    <row r="8" spans="1:29" ht="16" x14ac:dyDescent="0.2">
      <c r="B8" s="30"/>
      <c r="C8" s="31"/>
      <c r="D8" s="31" t="s">
        <v>16</v>
      </c>
      <c r="E8" s="2"/>
      <c r="F8" s="2"/>
      <c r="G8" s="2"/>
      <c r="H8" s="48">
        <f>AVERAGE(H5:H7)</f>
        <v>9.9986356367524838</v>
      </c>
      <c r="I8" s="51">
        <f>AVERAGE(I5:I7)</f>
        <v>0.66490199785718784</v>
      </c>
      <c r="K8" s="23" t="s">
        <v>28</v>
      </c>
      <c r="L8" s="40">
        <v>8.1300000000000008</v>
      </c>
      <c r="M8" s="40">
        <v>3.8</v>
      </c>
      <c r="N8" s="18">
        <v>3</v>
      </c>
      <c r="O8" s="40">
        <v>0.27</v>
      </c>
      <c r="P8" s="40">
        <v>0.46</v>
      </c>
      <c r="Q8" s="20">
        <v>3</v>
      </c>
      <c r="S8" s="13">
        <v>0.83709999999999996</v>
      </c>
      <c r="T8" s="2">
        <v>1.7</v>
      </c>
      <c r="U8" s="2">
        <v>4.45</v>
      </c>
      <c r="V8" s="2">
        <v>3.5</v>
      </c>
      <c r="W8" s="14">
        <v>2.4</v>
      </c>
      <c r="Y8" s="71">
        <v>-4.1852999999999989</v>
      </c>
      <c r="Z8" s="18">
        <v>2.8020999999999998</v>
      </c>
      <c r="AA8" s="18">
        <v>6.4518000000000004</v>
      </c>
      <c r="AB8" s="18">
        <v>3.5568</v>
      </c>
      <c r="AC8" s="20">
        <v>2.2416999999999998</v>
      </c>
    </row>
    <row r="9" spans="1:29" ht="16" x14ac:dyDescent="0.2">
      <c r="B9" s="30"/>
      <c r="C9" s="31"/>
      <c r="D9" s="31" t="s">
        <v>17</v>
      </c>
      <c r="E9" s="2"/>
      <c r="F9" s="2"/>
      <c r="G9" s="2"/>
      <c r="H9" s="48">
        <f>STDEV(H5:H7)</f>
        <v>6.4656140269427311</v>
      </c>
      <c r="I9" s="51">
        <f>STDEV(I5:I7)</f>
        <v>0.61719179310100147</v>
      </c>
      <c r="K9" s="23" t="s">
        <v>29</v>
      </c>
      <c r="L9" s="40">
        <v>7.17</v>
      </c>
      <c r="M9" s="40">
        <v>1.9</v>
      </c>
      <c r="N9" s="18">
        <v>3</v>
      </c>
      <c r="O9" s="40">
        <v>0</v>
      </c>
      <c r="P9" s="40">
        <v>0</v>
      </c>
      <c r="Q9" s="20">
        <v>3</v>
      </c>
      <c r="S9" s="13">
        <v>1.1161000000000001</v>
      </c>
      <c r="T9" s="2">
        <v>2.2082999999999999</v>
      </c>
      <c r="U9" s="2">
        <v>4.375</v>
      </c>
      <c r="V9" s="2">
        <v>3.25</v>
      </c>
      <c r="W9" s="14">
        <v>2.0417000000000001</v>
      </c>
      <c r="Y9" s="71">
        <v>-3.906299999999999</v>
      </c>
      <c r="Z9" s="18">
        <v>2.6667000000000001</v>
      </c>
      <c r="AA9" s="18">
        <v>6.4615</v>
      </c>
      <c r="AB9" s="18">
        <v>3.625</v>
      </c>
      <c r="AC9" s="20">
        <v>2.8250000000000002</v>
      </c>
    </row>
    <row r="10" spans="1:29" ht="16" x14ac:dyDescent="0.2">
      <c r="B10" s="30"/>
      <c r="C10" s="31"/>
      <c r="D10" s="31" t="s">
        <v>18</v>
      </c>
      <c r="E10" s="2"/>
      <c r="F10" s="2"/>
      <c r="G10" s="2"/>
      <c r="H10" s="49">
        <v>3</v>
      </c>
      <c r="I10" s="50">
        <v>3</v>
      </c>
      <c r="K10" s="23" t="s">
        <v>30</v>
      </c>
      <c r="L10" s="40">
        <v>10.46</v>
      </c>
      <c r="M10" s="40">
        <v>0.41</v>
      </c>
      <c r="N10" s="18">
        <v>3</v>
      </c>
      <c r="O10" s="40">
        <v>2.29</v>
      </c>
      <c r="P10" s="40">
        <v>3.96</v>
      </c>
      <c r="Q10" s="20">
        <v>3</v>
      </c>
      <c r="S10" s="13">
        <v>1.3951</v>
      </c>
      <c r="T10" s="2">
        <v>2.7749999999999999</v>
      </c>
      <c r="U10" s="2">
        <v>4.6500000000000004</v>
      </c>
      <c r="V10" s="2">
        <v>3.3</v>
      </c>
      <c r="W10" s="14">
        <v>1.875</v>
      </c>
      <c r="Y10" s="71">
        <v>-3.6271999999999993</v>
      </c>
      <c r="Z10" s="18">
        <v>2.7414000000000001</v>
      </c>
      <c r="AA10" s="18">
        <v>6.8792999999999997</v>
      </c>
      <c r="AB10" s="18">
        <v>3.6042000000000001</v>
      </c>
      <c r="AC10" s="20">
        <v>2.6613000000000002</v>
      </c>
    </row>
    <row r="11" spans="1:29" ht="16" x14ac:dyDescent="0.2">
      <c r="B11" s="30"/>
      <c r="C11" s="31"/>
      <c r="D11" s="2"/>
      <c r="E11" s="2"/>
      <c r="F11" s="2"/>
      <c r="G11" s="2"/>
      <c r="H11" s="3"/>
      <c r="I11" s="12"/>
      <c r="K11" s="23" t="s">
        <v>31</v>
      </c>
      <c r="L11" s="40">
        <v>7.82</v>
      </c>
      <c r="M11" s="40">
        <v>5.21</v>
      </c>
      <c r="N11" s="18">
        <v>3</v>
      </c>
      <c r="O11" s="40">
        <v>0.6</v>
      </c>
      <c r="P11" s="40">
        <v>1.03</v>
      </c>
      <c r="Q11" s="20">
        <v>3</v>
      </c>
      <c r="S11" s="13">
        <v>1.6740999999999999</v>
      </c>
      <c r="T11" s="2">
        <v>1.6667000000000001</v>
      </c>
      <c r="U11" s="2">
        <v>5.5556000000000001</v>
      </c>
      <c r="V11" s="2">
        <v>2.8889</v>
      </c>
      <c r="W11" s="14">
        <v>2.0832999999999999</v>
      </c>
      <c r="Y11" s="71">
        <v>-3.3481999999999994</v>
      </c>
      <c r="Z11" s="18">
        <v>3.0249999999999999</v>
      </c>
      <c r="AA11" s="18">
        <v>7.9429999999999996</v>
      </c>
      <c r="AB11" s="18">
        <v>3.8620999999999999</v>
      </c>
      <c r="AC11" s="20">
        <v>2.9097</v>
      </c>
    </row>
    <row r="12" spans="1:29" ht="16" x14ac:dyDescent="0.2">
      <c r="B12" s="28" t="s">
        <v>6</v>
      </c>
      <c r="C12" s="29" t="s">
        <v>8</v>
      </c>
      <c r="D12" s="2" t="s">
        <v>9</v>
      </c>
      <c r="E12" s="2">
        <v>117</v>
      </c>
      <c r="F12" s="2">
        <v>10</v>
      </c>
      <c r="G12" s="2">
        <v>0</v>
      </c>
      <c r="H12" s="4">
        <f>F12/E12*100</f>
        <v>8.5470085470085468</v>
      </c>
      <c r="I12" s="12">
        <f>G12/E12*100</f>
        <v>0</v>
      </c>
      <c r="K12" s="23" t="s">
        <v>32</v>
      </c>
      <c r="L12" s="40">
        <v>5.73</v>
      </c>
      <c r="M12" s="40">
        <v>2.0299999999999998</v>
      </c>
      <c r="N12" s="18">
        <v>3</v>
      </c>
      <c r="O12" s="40">
        <v>0.7</v>
      </c>
      <c r="P12" s="40">
        <v>0.66</v>
      </c>
      <c r="Q12" s="20">
        <v>3</v>
      </c>
      <c r="S12" s="13">
        <v>1.9531000000000001</v>
      </c>
      <c r="T12" s="2">
        <v>2.1667000000000001</v>
      </c>
      <c r="U12" s="2">
        <v>4.9375</v>
      </c>
      <c r="V12" s="2">
        <v>2.9375</v>
      </c>
      <c r="W12" s="14">
        <v>2.0417000000000001</v>
      </c>
      <c r="Y12" s="71">
        <v>-3.0691999999999995</v>
      </c>
      <c r="Z12" s="18">
        <v>3.6166999999999998</v>
      </c>
      <c r="AA12" s="18">
        <v>7.8555000000000001</v>
      </c>
      <c r="AB12" s="18">
        <v>3.6166999999999998</v>
      </c>
      <c r="AC12" s="20">
        <v>3.4853000000000001</v>
      </c>
    </row>
    <row r="13" spans="1:29" ht="17" thickBot="1" x14ac:dyDescent="0.25">
      <c r="B13" s="30"/>
      <c r="C13" s="31"/>
      <c r="D13" s="2" t="s">
        <v>10</v>
      </c>
      <c r="E13" s="2">
        <v>147</v>
      </c>
      <c r="F13" s="2">
        <v>10</v>
      </c>
      <c r="G13" s="2">
        <v>0</v>
      </c>
      <c r="H13" s="4">
        <f t="shared" ref="H13:H14" si="2">F13/E13*100</f>
        <v>6.8027210884353746</v>
      </c>
      <c r="I13" s="12">
        <f t="shared" ref="I13:I14" si="3">G13/E13*100</f>
        <v>0</v>
      </c>
      <c r="K13" s="24" t="s">
        <v>33</v>
      </c>
      <c r="L13" s="41">
        <v>6.83</v>
      </c>
      <c r="M13" s="41">
        <v>2.64</v>
      </c>
      <c r="N13" s="21">
        <v>3</v>
      </c>
      <c r="O13" s="41">
        <v>0</v>
      </c>
      <c r="P13" s="41">
        <v>0</v>
      </c>
      <c r="Q13" s="22">
        <v>3</v>
      </c>
      <c r="S13" s="13">
        <v>2.2321</v>
      </c>
      <c r="T13" s="2">
        <v>2.1785999999999999</v>
      </c>
      <c r="U13" s="2">
        <v>4.8392999999999997</v>
      </c>
      <c r="V13" s="2">
        <v>3.2321</v>
      </c>
      <c r="W13" s="14">
        <v>1.7142999999999999</v>
      </c>
      <c r="Y13" s="71">
        <v>-2.7901999999999996</v>
      </c>
      <c r="Z13" s="18">
        <v>3.7418999999999998</v>
      </c>
      <c r="AA13" s="18">
        <v>8.2297999999999991</v>
      </c>
      <c r="AB13" s="18">
        <v>4.25</v>
      </c>
      <c r="AC13" s="20">
        <v>3.8786</v>
      </c>
    </row>
    <row r="14" spans="1:29" x14ac:dyDescent="0.2">
      <c r="B14" s="30"/>
      <c r="C14" s="31"/>
      <c r="D14" s="2" t="s">
        <v>11</v>
      </c>
      <c r="E14" s="2">
        <v>133</v>
      </c>
      <c r="F14" s="2">
        <v>4</v>
      </c>
      <c r="G14" s="2">
        <v>0</v>
      </c>
      <c r="H14" s="4">
        <f t="shared" si="2"/>
        <v>3.007518796992481</v>
      </c>
      <c r="I14" s="12">
        <f t="shared" si="3"/>
        <v>0</v>
      </c>
      <c r="S14" s="13">
        <v>2.5112000000000001</v>
      </c>
      <c r="T14" s="2">
        <v>2.3929</v>
      </c>
      <c r="U14" s="2">
        <v>4.6786000000000003</v>
      </c>
      <c r="V14" s="2">
        <v>3.2321</v>
      </c>
      <c r="W14" s="14">
        <v>1.8929</v>
      </c>
      <c r="Y14" s="71">
        <v>-2.5111999999999997</v>
      </c>
      <c r="Z14" s="18">
        <v>4.3472</v>
      </c>
      <c r="AA14" s="18">
        <v>8.9449000000000005</v>
      </c>
      <c r="AB14" s="18">
        <v>4.3468</v>
      </c>
      <c r="AC14" s="20">
        <v>3.8553000000000002</v>
      </c>
    </row>
    <row r="15" spans="1:29" x14ac:dyDescent="0.2">
      <c r="B15" s="30"/>
      <c r="C15" s="31"/>
      <c r="D15" s="31" t="s">
        <v>16</v>
      </c>
      <c r="E15" s="2"/>
      <c r="F15" s="2"/>
      <c r="G15" s="2"/>
      <c r="H15" s="48">
        <f>AVERAGE(H12:H14)</f>
        <v>6.1190828108121345</v>
      </c>
      <c r="I15" s="51">
        <f>AVERAGE(I12:I14)</f>
        <v>0</v>
      </c>
      <c r="S15" s="13">
        <v>2.7902</v>
      </c>
      <c r="T15" s="2">
        <v>2.3382000000000001</v>
      </c>
      <c r="U15" s="2">
        <v>5.4558999999999997</v>
      </c>
      <c r="V15" s="2">
        <v>2.9264999999999999</v>
      </c>
      <c r="W15" s="14">
        <v>2.2646999999999999</v>
      </c>
      <c r="Y15" s="71">
        <v>-2.2321999999999997</v>
      </c>
      <c r="Z15" s="18">
        <v>4.1102999999999996</v>
      </c>
      <c r="AA15" s="18">
        <v>9.4521999999999995</v>
      </c>
      <c r="AB15" s="18">
        <v>4.8472</v>
      </c>
      <c r="AC15" s="20">
        <v>3.5714000000000001</v>
      </c>
    </row>
    <row r="16" spans="1:29" x14ac:dyDescent="0.2">
      <c r="B16" s="30"/>
      <c r="C16" s="31"/>
      <c r="D16" s="31" t="s">
        <v>17</v>
      </c>
      <c r="E16" s="2"/>
      <c r="F16" s="2"/>
      <c r="G16" s="2"/>
      <c r="H16" s="48">
        <f>STDEV(H12:H14)</f>
        <v>2.8323148913224681</v>
      </c>
      <c r="I16" s="51">
        <f>STDEV(I12:I14)</f>
        <v>0</v>
      </c>
      <c r="S16" s="13">
        <v>3.0691999999999999</v>
      </c>
      <c r="T16" s="2">
        <v>3.0312000000000001</v>
      </c>
      <c r="U16" s="2">
        <v>5.2187999999999999</v>
      </c>
      <c r="V16" s="2">
        <v>3.1875</v>
      </c>
      <c r="W16" s="14">
        <v>2.2031000000000001</v>
      </c>
      <c r="Y16" s="71">
        <v>-1.9530999999999992</v>
      </c>
      <c r="Z16" s="18">
        <v>4.0143000000000004</v>
      </c>
      <c r="AA16" s="18">
        <v>11.875</v>
      </c>
      <c r="AB16" s="18">
        <v>5.2352999999999996</v>
      </c>
      <c r="AC16" s="20">
        <v>4.4489000000000001</v>
      </c>
    </row>
    <row r="17" spans="2:29" x14ac:dyDescent="0.2">
      <c r="B17" s="30"/>
      <c r="C17" s="31"/>
      <c r="D17" s="31" t="s">
        <v>18</v>
      </c>
      <c r="E17" s="2"/>
      <c r="F17" s="2"/>
      <c r="G17" s="2"/>
      <c r="H17" s="49">
        <v>3</v>
      </c>
      <c r="I17" s="50">
        <v>3</v>
      </c>
      <c r="S17" s="13">
        <v>3.3481999999999998</v>
      </c>
      <c r="T17" s="2">
        <v>2.75</v>
      </c>
      <c r="U17" s="2">
        <v>4.625</v>
      </c>
      <c r="V17" s="2">
        <v>3.3624999999999998</v>
      </c>
      <c r="W17" s="14">
        <v>2.2124999999999999</v>
      </c>
      <c r="Y17" s="71">
        <v>-1.6740999999999993</v>
      </c>
      <c r="Z17" s="18">
        <v>5.3289</v>
      </c>
      <c r="AA17" s="18">
        <v>12.933999999999999</v>
      </c>
      <c r="AB17" s="18">
        <v>5.05</v>
      </c>
      <c r="AC17" s="20">
        <v>5.2195</v>
      </c>
    </row>
    <row r="18" spans="2:29" x14ac:dyDescent="0.2">
      <c r="B18" s="30"/>
      <c r="C18" s="31"/>
      <c r="D18" s="2"/>
      <c r="E18" s="2"/>
      <c r="F18" s="2"/>
      <c r="G18" s="2"/>
      <c r="H18" s="4"/>
      <c r="I18" s="12"/>
      <c r="S18" s="13">
        <v>3.6272000000000002</v>
      </c>
      <c r="T18" s="2">
        <v>2.5434999999999999</v>
      </c>
      <c r="U18" s="2">
        <v>4.2934999999999999</v>
      </c>
      <c r="V18" s="2">
        <v>3.3370000000000002</v>
      </c>
      <c r="W18" s="14">
        <v>2.5651999999999999</v>
      </c>
      <c r="Y18" s="71">
        <v>-1.3950999999999993</v>
      </c>
      <c r="Z18" s="18">
        <v>6.6429</v>
      </c>
      <c r="AA18" s="18">
        <v>15.960100000000001</v>
      </c>
      <c r="AB18" s="18">
        <v>5.7763</v>
      </c>
      <c r="AC18" s="20">
        <v>6.8571</v>
      </c>
    </row>
    <row r="19" spans="2:29" x14ac:dyDescent="0.2">
      <c r="B19" s="28" t="s">
        <v>0</v>
      </c>
      <c r="C19" s="29" t="s">
        <v>7</v>
      </c>
      <c r="D19" s="2" t="s">
        <v>9</v>
      </c>
      <c r="E19" s="2">
        <v>89</v>
      </c>
      <c r="F19" s="2">
        <v>5</v>
      </c>
      <c r="G19" s="2">
        <v>0</v>
      </c>
      <c r="H19" s="4">
        <f>F19/E19*100</f>
        <v>5.6179775280898872</v>
      </c>
      <c r="I19" s="12">
        <f>G19/E19*100</f>
        <v>0</v>
      </c>
      <c r="S19" s="13">
        <v>3.9062000000000001</v>
      </c>
      <c r="T19" s="2">
        <v>2.6476999999999999</v>
      </c>
      <c r="U19" s="2">
        <v>4.4090999999999996</v>
      </c>
      <c r="V19" s="2">
        <v>3.5568</v>
      </c>
      <c r="W19" s="14">
        <v>2.2273000000000001</v>
      </c>
      <c r="Y19" s="71">
        <v>-1.1160999999999994</v>
      </c>
      <c r="Z19" s="18">
        <v>8.6760999999999999</v>
      </c>
      <c r="AA19" s="18">
        <v>20.584599999999998</v>
      </c>
      <c r="AB19" s="18">
        <v>8.4582999999999995</v>
      </c>
      <c r="AC19" s="20">
        <v>8.5469000000000008</v>
      </c>
    </row>
    <row r="20" spans="2:29" x14ac:dyDescent="0.2">
      <c r="B20" s="30"/>
      <c r="C20" s="31"/>
      <c r="D20" s="2" t="s">
        <v>10</v>
      </c>
      <c r="E20" s="2">
        <v>128</v>
      </c>
      <c r="F20" s="2">
        <v>16</v>
      </c>
      <c r="G20" s="2">
        <v>1</v>
      </c>
      <c r="H20" s="4">
        <f t="shared" ref="H20:H21" si="4">F20/E20*100</f>
        <v>12.5</v>
      </c>
      <c r="I20" s="12">
        <f t="shared" ref="I20:I21" si="5">G20/E20*100</f>
        <v>0.78125</v>
      </c>
      <c r="S20" s="13">
        <v>4.1852999999999998</v>
      </c>
      <c r="T20" s="2">
        <v>2.8020999999999998</v>
      </c>
      <c r="U20" s="2">
        <v>5.0103999999999997</v>
      </c>
      <c r="V20" s="2">
        <v>3.625</v>
      </c>
      <c r="W20" s="14">
        <v>2.625</v>
      </c>
      <c r="Y20" s="71">
        <v>-0.83709999999999951</v>
      </c>
      <c r="Z20" s="18">
        <v>12.3598</v>
      </c>
      <c r="AA20" s="18">
        <v>28.587800000000001</v>
      </c>
      <c r="AB20" s="18">
        <v>11.0966</v>
      </c>
      <c r="AC20" s="20">
        <v>11.766</v>
      </c>
    </row>
    <row r="21" spans="2:29" x14ac:dyDescent="0.2">
      <c r="B21" s="30"/>
      <c r="C21" s="31"/>
      <c r="D21" s="2" t="s">
        <v>11</v>
      </c>
      <c r="E21" s="2">
        <v>128</v>
      </c>
      <c r="F21" s="2">
        <v>8</v>
      </c>
      <c r="G21" s="2">
        <v>0</v>
      </c>
      <c r="H21" s="4">
        <f t="shared" si="4"/>
        <v>6.25</v>
      </c>
      <c r="I21" s="12">
        <f t="shared" si="5"/>
        <v>0</v>
      </c>
      <c r="S21" s="13">
        <v>4.4642999999999997</v>
      </c>
      <c r="T21" s="2">
        <v>2.6667000000000001</v>
      </c>
      <c r="U21" s="2">
        <v>4.9062000000000001</v>
      </c>
      <c r="V21" s="2">
        <v>3.6042000000000001</v>
      </c>
      <c r="W21" s="14">
        <v>2.6770999999999998</v>
      </c>
      <c r="Y21" s="71">
        <v>-0.55799999999999983</v>
      </c>
      <c r="Z21" s="18">
        <v>23.339300000000001</v>
      </c>
      <c r="AA21" s="18">
        <v>42.838999999999999</v>
      </c>
      <c r="AB21" s="18">
        <v>20.7378</v>
      </c>
      <c r="AC21" s="20">
        <v>21.894200000000001</v>
      </c>
    </row>
    <row r="22" spans="2:29" x14ac:dyDescent="0.2">
      <c r="B22" s="30"/>
      <c r="C22" s="31"/>
      <c r="D22" s="31" t="s">
        <v>16</v>
      </c>
      <c r="E22" s="2"/>
      <c r="F22" s="2"/>
      <c r="G22" s="2"/>
      <c r="H22" s="48">
        <f>AVERAGE(H19:H21)</f>
        <v>8.1226591760299627</v>
      </c>
      <c r="I22" s="51">
        <f>AVERAGE(I19:I21)</f>
        <v>0.26041666666666669</v>
      </c>
      <c r="S22" s="13">
        <v>4.7432999999999996</v>
      </c>
      <c r="T22" s="2">
        <v>2.7414000000000001</v>
      </c>
      <c r="U22" s="2">
        <v>4.3707000000000003</v>
      </c>
      <c r="V22" s="2">
        <v>3.8620999999999999</v>
      </c>
      <c r="W22" s="14">
        <v>2.3879000000000001</v>
      </c>
      <c r="Y22" s="71">
        <v>-0.27899999999999991</v>
      </c>
      <c r="Z22" s="18">
        <v>52.791699999999999</v>
      </c>
      <c r="AA22" s="18">
        <v>65.253200000000007</v>
      </c>
      <c r="AB22" s="18">
        <v>48.714300000000001</v>
      </c>
      <c r="AC22" s="20">
        <v>44.505000000000003</v>
      </c>
    </row>
    <row r="23" spans="2:29" x14ac:dyDescent="0.2">
      <c r="B23" s="30"/>
      <c r="C23" s="31"/>
      <c r="D23" s="31" t="s">
        <v>17</v>
      </c>
      <c r="E23" s="2"/>
      <c r="F23" s="2"/>
      <c r="G23" s="2"/>
      <c r="H23" s="48">
        <f>STDEV(H19:H21)</f>
        <v>3.8040370158748256</v>
      </c>
      <c r="I23" s="51">
        <f>STDEV(I19:I21)</f>
        <v>0.45105489780439512</v>
      </c>
      <c r="S23" s="13">
        <v>5.0223000000000004</v>
      </c>
      <c r="T23" s="2">
        <v>3.0249999999999999</v>
      </c>
      <c r="U23" s="2">
        <v>4.625</v>
      </c>
      <c r="V23" s="2">
        <v>3.6166999999999998</v>
      </c>
      <c r="W23" s="14">
        <v>2.2416999999999998</v>
      </c>
      <c r="Y23" s="72">
        <v>0</v>
      </c>
      <c r="Z23" s="73">
        <v>63.335099999999997</v>
      </c>
      <c r="AA23" s="73">
        <v>77.358599999999996</v>
      </c>
      <c r="AB23" s="73">
        <v>75.416700000000006</v>
      </c>
      <c r="AC23" s="74">
        <v>68.706699999999998</v>
      </c>
    </row>
    <row r="24" spans="2:29" x14ac:dyDescent="0.2">
      <c r="B24" s="30"/>
      <c r="C24" s="31"/>
      <c r="D24" s="31" t="s">
        <v>18</v>
      </c>
      <c r="E24" s="2"/>
      <c r="F24" s="2"/>
      <c r="G24" s="2"/>
      <c r="H24" s="49">
        <v>3</v>
      </c>
      <c r="I24" s="50">
        <v>3</v>
      </c>
      <c r="S24" s="13">
        <v>5.3013000000000003</v>
      </c>
      <c r="T24" s="2">
        <v>3.6166999999999998</v>
      </c>
      <c r="U24" s="2">
        <v>4.8582999999999998</v>
      </c>
      <c r="V24" s="2">
        <v>4.25</v>
      </c>
      <c r="W24" s="14">
        <v>2.8250000000000002</v>
      </c>
      <c r="Y24" s="71">
        <v>0.27899999999999991</v>
      </c>
      <c r="Z24" s="18">
        <v>32.346200000000003</v>
      </c>
      <c r="AA24" s="18">
        <v>53.901800000000001</v>
      </c>
      <c r="AB24" s="18">
        <v>45.946800000000003</v>
      </c>
      <c r="AC24" s="20">
        <v>36.0702</v>
      </c>
    </row>
    <row r="25" spans="2:29" x14ac:dyDescent="0.2">
      <c r="B25" s="30"/>
      <c r="C25" s="31"/>
      <c r="D25" s="2"/>
      <c r="E25" s="2"/>
      <c r="F25" s="2"/>
      <c r="G25" s="2"/>
      <c r="H25" s="2"/>
      <c r="I25" s="14"/>
      <c r="S25" s="13">
        <v>5.5804</v>
      </c>
      <c r="T25" s="2">
        <v>3.7418999999999998</v>
      </c>
      <c r="U25" s="2">
        <v>4.9032</v>
      </c>
      <c r="V25" s="2">
        <v>4.3468</v>
      </c>
      <c r="W25" s="14">
        <v>2.6613000000000002</v>
      </c>
      <c r="Y25" s="71">
        <v>0.55799999999999983</v>
      </c>
      <c r="Z25" s="18">
        <v>14.88</v>
      </c>
      <c r="AA25" s="18">
        <v>25.163599999999999</v>
      </c>
      <c r="AB25" s="18">
        <v>15.711499999999999</v>
      </c>
      <c r="AC25" s="20">
        <v>11.1587</v>
      </c>
    </row>
    <row r="26" spans="2:29" x14ac:dyDescent="0.2">
      <c r="B26" s="30"/>
      <c r="C26" s="29" t="s">
        <v>8</v>
      </c>
      <c r="D26" s="2" t="s">
        <v>9</v>
      </c>
      <c r="E26" s="2">
        <v>127</v>
      </c>
      <c r="F26" s="2">
        <v>9</v>
      </c>
      <c r="G26" s="2">
        <v>0</v>
      </c>
      <c r="H26" s="4">
        <f>F26/E26*100</f>
        <v>7.0866141732283463</v>
      </c>
      <c r="I26" s="12">
        <f>G26/E26*100</f>
        <v>0</v>
      </c>
      <c r="S26" s="13">
        <v>5.8593999999999999</v>
      </c>
      <c r="T26" s="2">
        <v>4.3472</v>
      </c>
      <c r="U26" s="2">
        <v>5.1736000000000004</v>
      </c>
      <c r="V26" s="2">
        <v>4.8472</v>
      </c>
      <c r="W26" s="14">
        <v>2.9097</v>
      </c>
      <c r="Y26" s="71">
        <v>0.83700000000000152</v>
      </c>
      <c r="Z26" s="18">
        <v>5.75</v>
      </c>
      <c r="AA26" s="18">
        <v>14.833299999999999</v>
      </c>
      <c r="AB26" s="18">
        <v>8.2850000000000001</v>
      </c>
      <c r="AC26" s="20">
        <v>5.556</v>
      </c>
    </row>
    <row r="27" spans="2:29" x14ac:dyDescent="0.2">
      <c r="B27" s="30"/>
      <c r="C27" s="31"/>
      <c r="D27" s="2" t="s">
        <v>10</v>
      </c>
      <c r="E27" s="2">
        <v>151</v>
      </c>
      <c r="F27" s="2">
        <v>8</v>
      </c>
      <c r="G27" s="2">
        <v>0</v>
      </c>
      <c r="H27" s="4">
        <f t="shared" ref="H27:H28" si="6">F27/E27*100</f>
        <v>5.298013245033113</v>
      </c>
      <c r="I27" s="12">
        <f t="shared" ref="I27:I28" si="7">G27/E27*100</f>
        <v>0</v>
      </c>
      <c r="S27" s="13">
        <v>6.1383999999999999</v>
      </c>
      <c r="T27" s="2">
        <v>4.1102999999999996</v>
      </c>
      <c r="U27" s="2">
        <v>5.2131999999999996</v>
      </c>
      <c r="V27" s="2">
        <v>5.2352999999999996</v>
      </c>
      <c r="W27" s="14">
        <v>3.4853000000000001</v>
      </c>
      <c r="Y27" s="71">
        <v>1.1161000000000012</v>
      </c>
      <c r="Z27" s="18">
        <v>4.6052999999999997</v>
      </c>
      <c r="AA27" s="18">
        <v>9.4448000000000008</v>
      </c>
      <c r="AB27" s="18">
        <v>5.8316999999999997</v>
      </c>
      <c r="AC27" s="20">
        <v>4.1798000000000002</v>
      </c>
    </row>
    <row r="28" spans="2:29" x14ac:dyDescent="0.2">
      <c r="B28" s="30"/>
      <c r="C28" s="31"/>
      <c r="D28" s="2" t="s">
        <v>11</v>
      </c>
      <c r="E28" s="2">
        <v>110</v>
      </c>
      <c r="F28" s="2">
        <v>10</v>
      </c>
      <c r="G28" s="2">
        <v>0</v>
      </c>
      <c r="H28" s="4">
        <f t="shared" si="6"/>
        <v>9.0909090909090917</v>
      </c>
      <c r="I28" s="12">
        <f t="shared" si="7"/>
        <v>0</v>
      </c>
      <c r="S28" s="13">
        <v>6.4173999999999998</v>
      </c>
      <c r="T28" s="2">
        <v>4.0143000000000004</v>
      </c>
      <c r="U28" s="2">
        <v>5.5429000000000004</v>
      </c>
      <c r="V28" s="2">
        <v>5.05</v>
      </c>
      <c r="W28" s="14">
        <v>3.8786</v>
      </c>
      <c r="Y28" s="71">
        <v>1.3951000000000011</v>
      </c>
      <c r="Z28" s="18">
        <v>3.6875</v>
      </c>
      <c r="AA28" s="18">
        <v>7.8456999999999999</v>
      </c>
      <c r="AB28" s="18">
        <v>4.5876999999999999</v>
      </c>
      <c r="AC28" s="20">
        <v>3.1562000000000001</v>
      </c>
    </row>
    <row r="29" spans="2:29" x14ac:dyDescent="0.2">
      <c r="B29" s="30"/>
      <c r="C29" s="31"/>
      <c r="D29" s="31" t="s">
        <v>16</v>
      </c>
      <c r="E29" s="2"/>
      <c r="F29" s="2"/>
      <c r="G29" s="2"/>
      <c r="H29" s="48">
        <f>AVERAGE(H26:H28)</f>
        <v>7.1585121697235179</v>
      </c>
      <c r="I29" s="51">
        <f>AVERAGE(I26:I28)</f>
        <v>0</v>
      </c>
      <c r="S29" s="13">
        <v>6.6963999999999997</v>
      </c>
      <c r="T29" s="2">
        <v>5.3289</v>
      </c>
      <c r="U29" s="2">
        <v>5.3224</v>
      </c>
      <c r="V29" s="2">
        <v>5.7763</v>
      </c>
      <c r="W29" s="14">
        <v>3.8553000000000002</v>
      </c>
      <c r="Y29" s="71">
        <v>1.674100000000001</v>
      </c>
      <c r="Z29" s="18">
        <v>3.0602999999999998</v>
      </c>
      <c r="AA29" s="18">
        <v>7.1862000000000004</v>
      </c>
      <c r="AB29" s="18">
        <v>4.2548000000000004</v>
      </c>
      <c r="AC29" s="20">
        <v>2.6128999999999998</v>
      </c>
    </row>
    <row r="30" spans="2:29" x14ac:dyDescent="0.2">
      <c r="B30" s="30"/>
      <c r="C30" s="31"/>
      <c r="D30" s="31" t="s">
        <v>17</v>
      </c>
      <c r="E30" s="2"/>
      <c r="F30" s="2"/>
      <c r="G30" s="2"/>
      <c r="H30" s="48">
        <f>STDEV(H26:H28)</f>
        <v>1.8974698194808828</v>
      </c>
      <c r="I30" s="51">
        <f>STDEV(I26:I28)</f>
        <v>0</v>
      </c>
      <c r="S30" s="13">
        <v>6.9753999999999996</v>
      </c>
      <c r="T30" s="2">
        <v>6.6429</v>
      </c>
      <c r="U30" s="2">
        <v>5.1071</v>
      </c>
      <c r="V30" s="2">
        <v>8.4582999999999995</v>
      </c>
      <c r="W30" s="14">
        <v>3.5714000000000001</v>
      </c>
      <c r="Y30" s="71">
        <v>1.9531000000000009</v>
      </c>
      <c r="Z30" s="18">
        <v>2.6139999999999999</v>
      </c>
      <c r="AA30" s="18">
        <v>5.9912999999999998</v>
      </c>
      <c r="AB30" s="18">
        <v>3.7069000000000001</v>
      </c>
      <c r="AC30" s="20">
        <v>2.5847000000000002</v>
      </c>
    </row>
    <row r="31" spans="2:29" x14ac:dyDescent="0.2">
      <c r="B31" s="30"/>
      <c r="C31" s="31"/>
      <c r="D31" s="31" t="s">
        <v>18</v>
      </c>
      <c r="E31" s="2"/>
      <c r="F31" s="2"/>
      <c r="G31" s="2"/>
      <c r="H31" s="49">
        <v>3</v>
      </c>
      <c r="I31" s="50">
        <v>3</v>
      </c>
      <c r="S31" s="13">
        <v>7.2545000000000002</v>
      </c>
      <c r="T31" s="2">
        <v>8.6760999999999999</v>
      </c>
      <c r="U31" s="2">
        <v>5.3182</v>
      </c>
      <c r="V31" s="2">
        <v>11.0966</v>
      </c>
      <c r="W31" s="14">
        <v>4.4489000000000001</v>
      </c>
      <c r="Y31" s="71">
        <v>2.2321000000000009</v>
      </c>
      <c r="Z31" s="18">
        <v>2.7147999999999999</v>
      </c>
      <c r="AA31" s="18">
        <v>5.9360999999999997</v>
      </c>
      <c r="AB31" s="18">
        <v>3.5526</v>
      </c>
      <c r="AC31" s="20">
        <v>2.3639999999999999</v>
      </c>
    </row>
    <row r="32" spans="2:29" x14ac:dyDescent="0.2">
      <c r="B32" s="30"/>
      <c r="C32" s="31"/>
      <c r="D32" s="2"/>
      <c r="E32" s="2"/>
      <c r="F32" s="2"/>
      <c r="G32" s="2"/>
      <c r="H32" s="2"/>
      <c r="I32" s="14"/>
      <c r="S32" s="13">
        <v>7.5335000000000001</v>
      </c>
      <c r="T32" s="2">
        <v>12.3598</v>
      </c>
      <c r="U32" s="2">
        <v>5.2561</v>
      </c>
      <c r="V32" s="2">
        <v>20.7378</v>
      </c>
      <c r="W32" s="14">
        <v>5.2195</v>
      </c>
      <c r="Y32" s="71">
        <v>2.5112000000000005</v>
      </c>
      <c r="Z32" s="18">
        <v>2.3468</v>
      </c>
      <c r="AA32" s="18">
        <v>5.2774999999999999</v>
      </c>
      <c r="AB32" s="18">
        <v>3.5352000000000001</v>
      </c>
      <c r="AC32" s="20">
        <v>2.3068</v>
      </c>
    </row>
    <row r="33" spans="2:29" x14ac:dyDescent="0.2">
      <c r="B33" s="28" t="s">
        <v>1</v>
      </c>
      <c r="C33" s="29" t="s">
        <v>7</v>
      </c>
      <c r="D33" s="2" t="s">
        <v>9</v>
      </c>
      <c r="E33" s="2">
        <v>104</v>
      </c>
      <c r="F33" s="2">
        <v>11</v>
      </c>
      <c r="G33" s="2">
        <v>0</v>
      </c>
      <c r="H33" s="4">
        <f>F33/E33*100</f>
        <v>10.576923076923077</v>
      </c>
      <c r="I33" s="12">
        <f>G33/E33*100</f>
        <v>0</v>
      </c>
      <c r="S33" s="13">
        <v>7.8125</v>
      </c>
      <c r="T33" s="2">
        <v>23.339300000000001</v>
      </c>
      <c r="U33" s="2">
        <v>5.5118999999999998</v>
      </c>
      <c r="V33" s="2">
        <v>48.714300000000001</v>
      </c>
      <c r="W33" s="14">
        <v>6.8571</v>
      </c>
      <c r="Y33" s="71">
        <v>2.7902000000000005</v>
      </c>
      <c r="Z33" s="18">
        <v>2.1101999999999999</v>
      </c>
      <c r="AA33" s="18">
        <v>5.1440000000000001</v>
      </c>
      <c r="AB33" s="18">
        <v>3.3589000000000002</v>
      </c>
      <c r="AC33" s="20">
        <v>1.9271</v>
      </c>
    </row>
    <row r="34" spans="2:29" x14ac:dyDescent="0.2">
      <c r="B34" s="30"/>
      <c r="C34" s="31"/>
      <c r="D34" s="2" t="s">
        <v>10</v>
      </c>
      <c r="E34" s="2">
        <v>100</v>
      </c>
      <c r="F34" s="2">
        <v>10</v>
      </c>
      <c r="G34" s="2">
        <v>0</v>
      </c>
      <c r="H34" s="4">
        <f t="shared" ref="H34:H35" si="8">F34/E34*100</f>
        <v>10</v>
      </c>
      <c r="I34" s="12">
        <f t="shared" ref="I34:I35" si="9">G34/E34*100</f>
        <v>0</v>
      </c>
      <c r="S34" s="13">
        <v>8.0914999999999999</v>
      </c>
      <c r="T34" s="2">
        <v>52.791699999999999</v>
      </c>
      <c r="U34" s="2">
        <v>5.8853999999999997</v>
      </c>
      <c r="V34" s="68">
        <v>75.416700000000006</v>
      </c>
      <c r="W34" s="14">
        <v>8.5469000000000008</v>
      </c>
      <c r="Y34" s="71">
        <v>3.0692000000000004</v>
      </c>
      <c r="Z34" s="18">
        <v>2.3492999999999999</v>
      </c>
      <c r="AA34" s="18">
        <v>5.3213999999999997</v>
      </c>
      <c r="AB34" s="18">
        <v>3.2797000000000001</v>
      </c>
      <c r="AC34" s="20">
        <v>2.0362</v>
      </c>
    </row>
    <row r="35" spans="2:29" x14ac:dyDescent="0.2">
      <c r="B35" s="30"/>
      <c r="C35" s="31"/>
      <c r="D35" s="2" t="s">
        <v>11</v>
      </c>
      <c r="E35" s="2">
        <v>102</v>
      </c>
      <c r="F35" s="2">
        <v>11</v>
      </c>
      <c r="G35" s="2">
        <v>7</v>
      </c>
      <c r="H35" s="4">
        <f t="shared" si="8"/>
        <v>10.784313725490197</v>
      </c>
      <c r="I35" s="12">
        <f t="shared" si="9"/>
        <v>6.8627450980392162</v>
      </c>
      <c r="S35" s="13">
        <v>8.3704999999999998</v>
      </c>
      <c r="T35" s="68">
        <v>63.335099999999997</v>
      </c>
      <c r="U35" s="2">
        <v>5.7766000000000002</v>
      </c>
      <c r="V35" s="2">
        <v>45.946800000000003</v>
      </c>
      <c r="W35" s="14">
        <v>11.766</v>
      </c>
      <c r="Y35" s="71">
        <v>3.3482000000000003</v>
      </c>
      <c r="Z35" s="18">
        <v>2.4241999999999999</v>
      </c>
      <c r="AA35" s="18">
        <v>4.9947999999999997</v>
      </c>
      <c r="AB35" s="18">
        <v>3.4338000000000002</v>
      </c>
      <c r="AC35" s="20">
        <v>1.9779</v>
      </c>
    </row>
    <row r="36" spans="2:29" x14ac:dyDescent="0.2">
      <c r="B36" s="30"/>
      <c r="C36" s="31"/>
      <c r="D36" s="31" t="s">
        <v>16</v>
      </c>
      <c r="E36" s="2"/>
      <c r="F36" s="2"/>
      <c r="G36" s="2"/>
      <c r="H36" s="48">
        <f>AVERAGE(H33:H35)</f>
        <v>10.453745600804424</v>
      </c>
      <c r="I36" s="51">
        <f>AVERAGE(I33:I35)</f>
        <v>2.2875816993464055</v>
      </c>
      <c r="S36" s="13">
        <v>8.6495999999999995</v>
      </c>
      <c r="T36" s="2">
        <v>32.346200000000003</v>
      </c>
      <c r="U36" s="2">
        <v>5.5913000000000004</v>
      </c>
      <c r="V36" s="2">
        <v>15.711499999999999</v>
      </c>
      <c r="W36" s="14">
        <v>21.894200000000001</v>
      </c>
      <c r="Y36" s="71">
        <v>3.6272000000000002</v>
      </c>
      <c r="Z36" s="18">
        <v>2.4270999999999998</v>
      </c>
      <c r="AA36" s="18">
        <v>4.9260000000000002</v>
      </c>
      <c r="AB36" s="18">
        <v>2.8938999999999999</v>
      </c>
      <c r="AC36" s="20">
        <v>1.9628000000000001</v>
      </c>
    </row>
    <row r="37" spans="2:29" x14ac:dyDescent="0.2">
      <c r="B37" s="30"/>
      <c r="C37" s="31"/>
      <c r="D37" s="31" t="s">
        <v>17</v>
      </c>
      <c r="E37" s="2"/>
      <c r="F37" s="2"/>
      <c r="G37" s="2"/>
      <c r="H37" s="48">
        <f>STDEV(H33:H35)</f>
        <v>0.40640684414180184</v>
      </c>
      <c r="I37" s="51">
        <f>STDEV(I33:I35)</f>
        <v>3.9622077297327261</v>
      </c>
      <c r="S37" s="13">
        <v>8.9285999999999994</v>
      </c>
      <c r="T37" s="2">
        <v>14.88</v>
      </c>
      <c r="U37" s="2">
        <v>6.0049999999999999</v>
      </c>
      <c r="V37" s="2">
        <v>8.2850000000000001</v>
      </c>
      <c r="W37" s="14">
        <v>44.505000000000003</v>
      </c>
      <c r="Y37" s="71">
        <v>3.9062000000000001</v>
      </c>
      <c r="Z37" s="18">
        <v>2.0434999999999999</v>
      </c>
      <c r="AA37" s="18">
        <v>4.9424999999999999</v>
      </c>
      <c r="AB37" s="18">
        <v>3.1181000000000001</v>
      </c>
      <c r="AC37" s="20">
        <v>2.0341999999999998</v>
      </c>
    </row>
    <row r="38" spans="2:29" x14ac:dyDescent="0.2">
      <c r="B38" s="30"/>
      <c r="C38" s="31"/>
      <c r="D38" s="31" t="s">
        <v>18</v>
      </c>
      <c r="E38" s="2"/>
      <c r="F38" s="2"/>
      <c r="G38" s="2"/>
      <c r="H38" s="49">
        <v>3</v>
      </c>
      <c r="I38" s="50">
        <v>3</v>
      </c>
      <c r="S38" s="13">
        <v>9.2075999999999993</v>
      </c>
      <c r="T38" s="2">
        <v>5.75</v>
      </c>
      <c r="U38" s="2">
        <v>5.7933000000000003</v>
      </c>
      <c r="V38" s="2">
        <v>5.8316999999999997</v>
      </c>
      <c r="W38" s="69">
        <v>68.706699999999998</v>
      </c>
      <c r="Y38" s="71">
        <v>4.1852999999999998</v>
      </c>
      <c r="Z38" s="18">
        <v>2.4742999999999999</v>
      </c>
      <c r="AA38" s="18">
        <v>4.9356</v>
      </c>
      <c r="AB38" s="18">
        <v>3.2246000000000001</v>
      </c>
      <c r="AC38" s="20">
        <v>2.0287999999999999</v>
      </c>
    </row>
    <row r="39" spans="2:29" x14ac:dyDescent="0.2">
      <c r="B39" s="30"/>
      <c r="C39" s="31"/>
      <c r="D39" s="2"/>
      <c r="E39" s="2"/>
      <c r="F39" s="2"/>
      <c r="G39" s="2"/>
      <c r="H39" s="2"/>
      <c r="I39" s="14"/>
      <c r="S39" s="13">
        <v>9.4865999999999993</v>
      </c>
      <c r="T39" s="2">
        <v>4.6052999999999997</v>
      </c>
      <c r="U39" s="2">
        <v>6.4518000000000004</v>
      </c>
      <c r="V39" s="2">
        <v>4.5876999999999999</v>
      </c>
      <c r="W39" s="14">
        <v>36.0702</v>
      </c>
      <c r="Y39" s="71">
        <v>4.4643000000000015</v>
      </c>
      <c r="Z39" s="18">
        <v>2.0912000000000002</v>
      </c>
      <c r="AA39" s="18">
        <v>4.7869999999999999</v>
      </c>
      <c r="AB39" s="18">
        <v>3.0036999999999998</v>
      </c>
      <c r="AC39" s="20">
        <v>1.8125</v>
      </c>
    </row>
    <row r="40" spans="2:29" ht="16" thickBot="1" x14ac:dyDescent="0.25">
      <c r="B40" s="30"/>
      <c r="C40" s="29" t="s">
        <v>8</v>
      </c>
      <c r="D40" s="2" t="s">
        <v>9</v>
      </c>
      <c r="E40" s="2">
        <v>138</v>
      </c>
      <c r="F40" s="2">
        <v>19</v>
      </c>
      <c r="G40" s="2">
        <v>0</v>
      </c>
      <c r="H40" s="4">
        <f>F40/E40*100</f>
        <v>13.768115942028986</v>
      </c>
      <c r="I40" s="12">
        <f>G40/E40*100</f>
        <v>0</v>
      </c>
      <c r="S40" s="13">
        <v>9.7655999999999992</v>
      </c>
      <c r="T40" s="2">
        <v>3.6875</v>
      </c>
      <c r="U40" s="2">
        <v>6.4615</v>
      </c>
      <c r="V40" s="2">
        <v>4.2548000000000004</v>
      </c>
      <c r="W40" s="14">
        <v>11.1587</v>
      </c>
      <c r="Y40" s="75">
        <v>4.7433000000000014</v>
      </c>
      <c r="Z40" s="21">
        <v>2.589</v>
      </c>
      <c r="AA40" s="21">
        <v>4.8724999999999996</v>
      </c>
      <c r="AB40" s="21">
        <v>2.9931999999999999</v>
      </c>
      <c r="AC40" s="22">
        <v>1.9494</v>
      </c>
    </row>
    <row r="41" spans="2:29" x14ac:dyDescent="0.2">
      <c r="B41" s="30"/>
      <c r="C41" s="31"/>
      <c r="D41" s="2" t="s">
        <v>10</v>
      </c>
      <c r="E41" s="2">
        <v>115</v>
      </c>
      <c r="F41" s="2">
        <v>5</v>
      </c>
      <c r="G41" s="2">
        <v>0</v>
      </c>
      <c r="H41" s="4">
        <f t="shared" ref="H41:H42" si="10">F41/E41*100</f>
        <v>4.3478260869565215</v>
      </c>
      <c r="I41" s="12">
        <f t="shared" ref="I41:I42" si="11">G41/E41*100</f>
        <v>0</v>
      </c>
      <c r="S41" s="13">
        <v>10.044600000000001</v>
      </c>
      <c r="T41" s="2">
        <v>3.0602999999999998</v>
      </c>
      <c r="U41" s="2">
        <v>6.8792999999999997</v>
      </c>
      <c r="V41" s="2">
        <v>3.7069000000000001</v>
      </c>
      <c r="W41" s="14">
        <v>5.556</v>
      </c>
      <c r="Y41" s="67"/>
      <c r="Z41" s="67"/>
      <c r="AA41" s="67"/>
      <c r="AB41" s="67"/>
      <c r="AC41" s="67"/>
    </row>
    <row r="42" spans="2:29" x14ac:dyDescent="0.2">
      <c r="B42" s="30"/>
      <c r="C42" s="31"/>
      <c r="D42" s="2" t="s">
        <v>11</v>
      </c>
      <c r="E42" s="2">
        <v>56</v>
      </c>
      <c r="F42" s="2">
        <v>3</v>
      </c>
      <c r="G42" s="2">
        <v>1</v>
      </c>
      <c r="H42" s="4">
        <f t="shared" si="10"/>
        <v>5.3571428571428568</v>
      </c>
      <c r="I42" s="12">
        <f t="shared" si="11"/>
        <v>1.7857142857142856</v>
      </c>
      <c r="S42" s="13">
        <v>10.323700000000001</v>
      </c>
      <c r="T42" s="2">
        <v>2.6139999999999999</v>
      </c>
      <c r="U42" s="2">
        <v>7.9429999999999996</v>
      </c>
      <c r="V42" s="2">
        <v>3.5526</v>
      </c>
      <c r="W42" s="14">
        <v>4.1798000000000002</v>
      </c>
      <c r="Y42" s="67"/>
      <c r="Z42" s="67"/>
      <c r="AA42" s="67"/>
      <c r="AB42" s="67"/>
      <c r="AC42" s="67"/>
    </row>
    <row r="43" spans="2:29" x14ac:dyDescent="0.2">
      <c r="B43" s="30"/>
      <c r="C43" s="31"/>
      <c r="D43" s="31" t="s">
        <v>16</v>
      </c>
      <c r="E43" s="2"/>
      <c r="F43" s="2"/>
      <c r="G43" s="2"/>
      <c r="H43" s="48">
        <f>AVERAGE(H40:H42)</f>
        <v>7.8243616287094548</v>
      </c>
      <c r="I43" s="51">
        <f>AVERAGE(I40:I42)</f>
        <v>0.59523809523809523</v>
      </c>
      <c r="S43" s="13">
        <v>10.6027</v>
      </c>
      <c r="T43" s="2">
        <v>2.7147999999999999</v>
      </c>
      <c r="U43" s="2">
        <v>7.8555000000000001</v>
      </c>
      <c r="V43" s="2">
        <v>3.5352000000000001</v>
      </c>
      <c r="W43" s="14">
        <v>3.1562000000000001</v>
      </c>
      <c r="Y43" s="67"/>
      <c r="Z43" s="67"/>
      <c r="AA43" s="67"/>
      <c r="AB43" s="67"/>
      <c r="AC43" s="67"/>
    </row>
    <row r="44" spans="2:29" x14ac:dyDescent="0.2">
      <c r="B44" s="30"/>
      <c r="C44" s="31"/>
      <c r="D44" s="31" t="s">
        <v>17</v>
      </c>
      <c r="E44" s="2"/>
      <c r="F44" s="2"/>
      <c r="G44" s="2"/>
      <c r="H44" s="48">
        <f>STDEV(H40:H42)</f>
        <v>5.1721215751829765</v>
      </c>
      <c r="I44" s="51">
        <f>STDEV(I40:I42)</f>
        <v>1.0309826235529032</v>
      </c>
      <c r="S44" s="13">
        <v>10.8817</v>
      </c>
      <c r="T44" s="2">
        <v>2.3468</v>
      </c>
      <c r="U44" s="2">
        <v>8.2297999999999991</v>
      </c>
      <c r="V44" s="2">
        <v>3.3589000000000002</v>
      </c>
      <c r="W44" s="14">
        <v>2.6128999999999998</v>
      </c>
      <c r="Y44" s="67"/>
      <c r="Z44" s="67"/>
      <c r="AA44" s="67"/>
      <c r="AB44" s="67"/>
      <c r="AC44" s="67"/>
    </row>
    <row r="45" spans="2:29" x14ac:dyDescent="0.2">
      <c r="B45" s="30"/>
      <c r="C45" s="31"/>
      <c r="D45" s="31" t="s">
        <v>18</v>
      </c>
      <c r="E45" s="2"/>
      <c r="F45" s="2"/>
      <c r="G45" s="2"/>
      <c r="H45" s="49">
        <v>3</v>
      </c>
      <c r="I45" s="50">
        <v>3</v>
      </c>
      <c r="S45" s="13">
        <v>11.1607</v>
      </c>
      <c r="T45" s="2">
        <v>2.1101999999999999</v>
      </c>
      <c r="U45" s="2">
        <v>8.9449000000000005</v>
      </c>
      <c r="V45" s="2">
        <v>3.2797000000000001</v>
      </c>
      <c r="W45" s="14">
        <v>2.5847000000000002</v>
      </c>
      <c r="Y45" s="67"/>
      <c r="Z45" s="67"/>
      <c r="AA45" s="67"/>
      <c r="AB45" s="67"/>
      <c r="AC45" s="67"/>
    </row>
    <row r="46" spans="2:29" x14ac:dyDescent="0.2">
      <c r="B46" s="30"/>
      <c r="C46" s="31"/>
      <c r="D46" s="2"/>
      <c r="E46" s="2"/>
      <c r="F46" s="2"/>
      <c r="G46" s="2"/>
      <c r="H46" s="2"/>
      <c r="I46" s="14"/>
      <c r="S46" s="13">
        <v>11.4397</v>
      </c>
      <c r="T46" s="2">
        <v>2.3492999999999999</v>
      </c>
      <c r="U46" s="2">
        <v>9.4521999999999995</v>
      </c>
      <c r="V46" s="2">
        <v>3.4338000000000002</v>
      </c>
      <c r="W46" s="14">
        <v>2.3639999999999999</v>
      </c>
      <c r="Y46" s="67"/>
      <c r="Z46" s="67"/>
      <c r="AA46" s="67"/>
      <c r="AB46" s="67"/>
      <c r="AC46" s="67"/>
    </row>
    <row r="47" spans="2:29" x14ac:dyDescent="0.2">
      <c r="B47" s="32" t="s">
        <v>3</v>
      </c>
      <c r="C47" s="33" t="s">
        <v>7</v>
      </c>
      <c r="D47" s="2" t="s">
        <v>9</v>
      </c>
      <c r="E47" s="7">
        <v>75</v>
      </c>
      <c r="F47" s="7">
        <v>5</v>
      </c>
      <c r="G47" s="7">
        <v>1</v>
      </c>
      <c r="H47" s="4">
        <f>F47/E47*100</f>
        <v>6.666666666666667</v>
      </c>
      <c r="I47" s="12">
        <f>G47/E47*100</f>
        <v>1.3333333333333335</v>
      </c>
      <c r="S47" s="13">
        <v>11.7188</v>
      </c>
      <c r="T47" s="2">
        <v>2.4241999999999999</v>
      </c>
      <c r="U47" s="2">
        <v>11.875</v>
      </c>
      <c r="V47" s="2">
        <v>2.8938999999999999</v>
      </c>
      <c r="W47" s="14">
        <v>2.3068</v>
      </c>
      <c r="Y47" s="67"/>
      <c r="Z47" s="67"/>
      <c r="AA47" s="67"/>
      <c r="AB47" s="67"/>
      <c r="AC47" s="67"/>
    </row>
    <row r="48" spans="2:29" x14ac:dyDescent="0.2">
      <c r="B48" s="32"/>
      <c r="C48" s="33"/>
      <c r="D48" s="2" t="s">
        <v>10</v>
      </c>
      <c r="E48" s="7">
        <v>118</v>
      </c>
      <c r="F48" s="7">
        <v>4</v>
      </c>
      <c r="G48" s="7">
        <v>1</v>
      </c>
      <c r="H48" s="4">
        <f t="shared" ref="H48:H49" si="12">F48/E48*100</f>
        <v>3.3898305084745761</v>
      </c>
      <c r="I48" s="12">
        <f t="shared" ref="I48:I49" si="13">G48/E48*100</f>
        <v>0.84745762711864403</v>
      </c>
      <c r="S48" s="13">
        <v>11.9978</v>
      </c>
      <c r="T48" s="2">
        <v>2.4270999999999998</v>
      </c>
      <c r="U48" s="2">
        <v>12.933999999999999</v>
      </c>
      <c r="V48" s="2">
        <v>3.1181000000000001</v>
      </c>
      <c r="W48" s="14">
        <v>1.9271</v>
      </c>
      <c r="Y48" s="67"/>
      <c r="Z48" s="67"/>
      <c r="AA48" s="67"/>
      <c r="AB48" s="67"/>
      <c r="AC48" s="67"/>
    </row>
    <row r="49" spans="2:29" x14ac:dyDescent="0.2">
      <c r="B49" s="32"/>
      <c r="C49" s="33"/>
      <c r="D49" s="2" t="s">
        <v>11</v>
      </c>
      <c r="E49" s="7">
        <v>113</v>
      </c>
      <c r="F49" s="7">
        <v>8</v>
      </c>
      <c r="G49" s="7">
        <v>0</v>
      </c>
      <c r="H49" s="4">
        <f t="shared" si="12"/>
        <v>7.0796460176991154</v>
      </c>
      <c r="I49" s="12">
        <f t="shared" si="13"/>
        <v>0</v>
      </c>
      <c r="S49" s="13">
        <v>12.2768</v>
      </c>
      <c r="T49" s="2">
        <v>2.0434999999999999</v>
      </c>
      <c r="U49" s="2">
        <v>15.960100000000001</v>
      </c>
      <c r="V49" s="2">
        <v>3.2246000000000001</v>
      </c>
      <c r="W49" s="14">
        <v>2.0362</v>
      </c>
      <c r="Y49" s="67"/>
      <c r="Z49" s="67"/>
      <c r="AA49" s="67"/>
      <c r="AB49" s="67"/>
      <c r="AC49" s="67"/>
    </row>
    <row r="50" spans="2:29" x14ac:dyDescent="0.2">
      <c r="B50" s="32"/>
      <c r="C50" s="33"/>
      <c r="D50" s="31" t="s">
        <v>16</v>
      </c>
      <c r="E50" s="7"/>
      <c r="F50" s="7"/>
      <c r="G50" s="7"/>
      <c r="H50" s="48">
        <f>AVERAGE(H47:H49)</f>
        <v>5.7120477309467859</v>
      </c>
      <c r="I50" s="51">
        <f>AVERAGE(I47:I49)</f>
        <v>0.72693032015065917</v>
      </c>
      <c r="S50" s="13">
        <v>12.5558</v>
      </c>
      <c r="T50" s="2">
        <v>2.4742999999999999</v>
      </c>
      <c r="U50" s="2">
        <v>20.584599999999998</v>
      </c>
      <c r="V50" s="2">
        <v>3.0036999999999998</v>
      </c>
      <c r="W50" s="14">
        <v>1.9779</v>
      </c>
      <c r="Y50" s="67"/>
      <c r="Z50" s="67"/>
      <c r="AA50" s="67"/>
      <c r="AB50" s="67"/>
      <c r="AC50" s="67"/>
    </row>
    <row r="51" spans="2:29" x14ac:dyDescent="0.2">
      <c r="B51" s="32"/>
      <c r="C51" s="33"/>
      <c r="D51" s="31" t="s">
        <v>17</v>
      </c>
      <c r="E51" s="7"/>
      <c r="F51" s="7"/>
      <c r="G51" s="7"/>
      <c r="H51" s="48">
        <f>STDEV(H47:H49)</f>
        <v>2.0216719831255294</v>
      </c>
      <c r="I51" s="51">
        <f>STDEV(I47:I49)</f>
        <v>0.67478853594156485</v>
      </c>
      <c r="S51" s="13">
        <v>12.8348</v>
      </c>
      <c r="T51" s="2">
        <v>2.0912000000000002</v>
      </c>
      <c r="U51" s="2">
        <v>28.587800000000001</v>
      </c>
      <c r="V51" s="2">
        <v>2.9931999999999999</v>
      </c>
      <c r="W51" s="14">
        <v>1.9628000000000001</v>
      </c>
      <c r="Y51" s="67"/>
      <c r="Z51" s="67"/>
      <c r="AA51" s="67"/>
      <c r="AB51" s="67"/>
      <c r="AC51" s="67"/>
    </row>
    <row r="52" spans="2:29" x14ac:dyDescent="0.2">
      <c r="B52" s="42"/>
      <c r="C52" s="43"/>
      <c r="D52" s="45" t="s">
        <v>18</v>
      </c>
      <c r="E52" s="44"/>
      <c r="F52" s="44"/>
      <c r="G52" s="44"/>
      <c r="H52" s="49">
        <v>3</v>
      </c>
      <c r="I52" s="50">
        <v>3</v>
      </c>
      <c r="S52" s="13">
        <v>13.113799999999999</v>
      </c>
      <c r="T52" s="2">
        <v>2.589</v>
      </c>
      <c r="U52" s="2">
        <v>42.838999999999999</v>
      </c>
      <c r="V52" s="2">
        <v>3.0068000000000001</v>
      </c>
      <c r="W52" s="14">
        <v>2.0341999999999998</v>
      </c>
      <c r="Y52" s="67"/>
      <c r="Z52" s="67"/>
      <c r="AA52" s="67"/>
      <c r="AB52" s="67"/>
      <c r="AC52" s="67"/>
    </row>
    <row r="53" spans="2:29" x14ac:dyDescent="0.2">
      <c r="B53" s="32"/>
      <c r="C53" s="33"/>
      <c r="D53" s="7"/>
      <c r="E53" s="7"/>
      <c r="F53" s="7"/>
      <c r="G53" s="7"/>
      <c r="H53" s="7"/>
      <c r="I53" s="15"/>
      <c r="S53" s="13">
        <v>13.392899999999999</v>
      </c>
      <c r="T53" s="2">
        <v>2.625</v>
      </c>
      <c r="U53" s="2">
        <v>65.253200000000007</v>
      </c>
      <c r="V53" s="2">
        <v>2.9359000000000002</v>
      </c>
      <c r="W53" s="14">
        <v>2.0287999999999999</v>
      </c>
      <c r="Y53" s="67"/>
      <c r="Z53" s="67"/>
      <c r="AA53" s="67"/>
      <c r="AB53" s="67"/>
      <c r="AC53" s="67"/>
    </row>
    <row r="54" spans="2:29" x14ac:dyDescent="0.2">
      <c r="B54" s="32"/>
      <c r="C54" s="33" t="s">
        <v>8</v>
      </c>
      <c r="D54" s="2" t="s">
        <v>9</v>
      </c>
      <c r="E54" s="7">
        <v>119</v>
      </c>
      <c r="F54" s="7">
        <v>5</v>
      </c>
      <c r="G54" s="7">
        <v>0</v>
      </c>
      <c r="H54" s="4">
        <f>F54/E54*100</f>
        <v>4.2016806722689077</v>
      </c>
      <c r="I54" s="12">
        <f>G54/E54*100</f>
        <v>0</v>
      </c>
      <c r="S54" s="13">
        <v>13.671900000000001</v>
      </c>
      <c r="T54" s="2">
        <v>2.5461</v>
      </c>
      <c r="U54" s="68">
        <v>77.358599999999996</v>
      </c>
      <c r="V54" s="2">
        <v>3.0131999999999999</v>
      </c>
      <c r="W54" s="14">
        <v>1.8125</v>
      </c>
      <c r="Y54" s="67"/>
      <c r="Z54" s="67"/>
      <c r="AA54" s="67"/>
      <c r="AB54" s="67"/>
      <c r="AC54" s="67"/>
    </row>
    <row r="55" spans="2:29" x14ac:dyDescent="0.2">
      <c r="B55" s="32"/>
      <c r="C55" s="33"/>
      <c r="D55" s="2" t="s">
        <v>10</v>
      </c>
      <c r="E55" s="7">
        <v>116</v>
      </c>
      <c r="F55" s="7">
        <v>11</v>
      </c>
      <c r="G55" s="7">
        <v>0</v>
      </c>
      <c r="H55" s="4">
        <f t="shared" ref="H55:H56" si="14">F55/E55*100</f>
        <v>9.4827586206896548</v>
      </c>
      <c r="I55" s="12">
        <f t="shared" ref="I55:I56" si="15">G55/E55*100</f>
        <v>0</v>
      </c>
      <c r="S55" s="13">
        <v>13.950900000000001</v>
      </c>
      <c r="T55" s="2">
        <v>2.8571</v>
      </c>
      <c r="U55" s="2">
        <v>53.901800000000001</v>
      </c>
      <c r="V55" s="2">
        <v>2.9226000000000001</v>
      </c>
      <c r="W55" s="14">
        <v>1.9494</v>
      </c>
      <c r="Y55" s="67"/>
      <c r="Z55" s="67"/>
      <c r="AA55" s="67"/>
      <c r="AB55" s="67"/>
      <c r="AC55" s="67"/>
    </row>
    <row r="56" spans="2:29" x14ac:dyDescent="0.2">
      <c r="B56" s="32"/>
      <c r="C56" s="33"/>
      <c r="D56" s="2" t="s">
        <v>11</v>
      </c>
      <c r="E56" s="7">
        <v>118</v>
      </c>
      <c r="F56" s="7">
        <v>8</v>
      </c>
      <c r="G56" s="7">
        <v>0</v>
      </c>
      <c r="H56" s="4">
        <f t="shared" si="14"/>
        <v>6.7796610169491522</v>
      </c>
      <c r="I56" s="12">
        <f t="shared" si="15"/>
        <v>0</v>
      </c>
      <c r="S56" s="13">
        <v>14.229900000000001</v>
      </c>
      <c r="T56" s="2">
        <v>2.7191000000000001</v>
      </c>
      <c r="U56" s="2">
        <v>25.163599999999999</v>
      </c>
      <c r="V56" s="2">
        <v>3.1141999999999999</v>
      </c>
      <c r="W56" s="14">
        <v>2.0308999999999999</v>
      </c>
      <c r="Y56" s="67"/>
      <c r="Z56" s="67"/>
      <c r="AA56" s="67"/>
      <c r="AB56" s="67"/>
      <c r="AC56" s="67"/>
    </row>
    <row r="57" spans="2:29" x14ac:dyDescent="0.2">
      <c r="B57" s="32"/>
      <c r="C57" s="33"/>
      <c r="D57" s="31" t="s">
        <v>16</v>
      </c>
      <c r="E57" s="7"/>
      <c r="F57" s="7"/>
      <c r="G57" s="7"/>
      <c r="H57" s="48">
        <f>AVERAGE(H54:H56)</f>
        <v>6.821366769969238</v>
      </c>
      <c r="I57" s="51">
        <f>AVERAGE(I54:I56)</f>
        <v>0</v>
      </c>
      <c r="S57" s="13">
        <v>14.508900000000001</v>
      </c>
      <c r="T57" s="2">
        <v>2.641</v>
      </c>
      <c r="U57" s="2">
        <v>14.833299999999999</v>
      </c>
      <c r="V57" s="2">
        <v>3.125</v>
      </c>
      <c r="W57" s="14">
        <v>1.8109</v>
      </c>
      <c r="Y57" s="67"/>
      <c r="Z57" s="67"/>
      <c r="AA57" s="67"/>
      <c r="AB57" s="67"/>
      <c r="AC57" s="67"/>
    </row>
    <row r="58" spans="2:29" x14ac:dyDescent="0.2">
      <c r="B58" s="32"/>
      <c r="C58" s="33"/>
      <c r="D58" s="31" t="s">
        <v>17</v>
      </c>
      <c r="E58" s="7"/>
      <c r="F58" s="7"/>
      <c r="G58" s="7"/>
      <c r="H58" s="48">
        <f>STDEV(H54:H56)</f>
        <v>2.6407859818054553</v>
      </c>
      <c r="I58" s="51">
        <f>STDEV(I54:I56)</f>
        <v>0</v>
      </c>
      <c r="S58" s="13">
        <v>14.7879</v>
      </c>
      <c r="T58" s="2">
        <v>2.6511999999999998</v>
      </c>
      <c r="U58" s="2">
        <v>9.4448000000000008</v>
      </c>
      <c r="V58" s="2">
        <v>3.0669</v>
      </c>
      <c r="W58" s="14">
        <v>2.0640000000000001</v>
      </c>
      <c r="Y58" s="67"/>
      <c r="Z58" s="67"/>
      <c r="AA58" s="67"/>
      <c r="AB58" s="67"/>
      <c r="AC58" s="67"/>
    </row>
    <row r="59" spans="2:29" ht="16" thickBot="1" x14ac:dyDescent="0.25">
      <c r="B59" s="34"/>
      <c r="C59" s="35"/>
      <c r="D59" s="47" t="s">
        <v>18</v>
      </c>
      <c r="E59" s="16"/>
      <c r="F59" s="16"/>
      <c r="G59" s="16"/>
      <c r="H59" s="52">
        <v>3</v>
      </c>
      <c r="I59" s="53">
        <v>3</v>
      </c>
      <c r="S59" s="13">
        <v>15.067</v>
      </c>
      <c r="T59" s="2">
        <v>2.6389</v>
      </c>
      <c r="U59" s="2">
        <v>7.8456999999999999</v>
      </c>
      <c r="V59" s="2">
        <v>2.7932000000000001</v>
      </c>
      <c r="W59" s="14">
        <v>2.1080000000000001</v>
      </c>
      <c r="Y59" s="67"/>
      <c r="Z59" s="67"/>
      <c r="AA59" s="67"/>
      <c r="AB59" s="67"/>
      <c r="AC59" s="67"/>
    </row>
    <row r="60" spans="2:29" x14ac:dyDescent="0.2">
      <c r="S60" s="13">
        <v>15.346</v>
      </c>
      <c r="T60" s="2">
        <v>3</v>
      </c>
      <c r="U60" s="2">
        <v>7.1862000000000004</v>
      </c>
      <c r="V60" s="2">
        <v>3.2738999999999998</v>
      </c>
      <c r="W60" s="14">
        <v>1.7234</v>
      </c>
      <c r="Y60" s="67"/>
      <c r="Z60" s="67"/>
      <c r="AA60" s="67"/>
      <c r="AB60" s="67"/>
      <c r="AC60" s="67"/>
    </row>
    <row r="61" spans="2:29" x14ac:dyDescent="0.2">
      <c r="S61" s="13">
        <v>15.625</v>
      </c>
      <c r="T61" s="2">
        <v>2.8662999999999998</v>
      </c>
      <c r="U61" s="2">
        <v>5.9912999999999998</v>
      </c>
      <c r="V61" s="2">
        <v>3.0057999999999998</v>
      </c>
      <c r="W61" s="14">
        <v>1.8547</v>
      </c>
      <c r="Y61" s="67"/>
      <c r="Z61" s="67"/>
      <c r="AA61" s="67"/>
      <c r="AB61" s="67"/>
      <c r="AC61" s="67"/>
    </row>
    <row r="62" spans="2:29" x14ac:dyDescent="0.2">
      <c r="S62" s="13">
        <v>15.904</v>
      </c>
      <c r="T62" s="2">
        <v>2.7528000000000001</v>
      </c>
      <c r="U62" s="2">
        <v>5.9360999999999997</v>
      </c>
      <c r="V62" s="2">
        <v>2.9443999999999999</v>
      </c>
      <c r="W62" s="14">
        <v>2.0278</v>
      </c>
      <c r="Y62" s="67"/>
      <c r="Z62" s="67"/>
      <c r="AA62" s="67"/>
      <c r="AB62" s="67"/>
      <c r="AC62" s="67"/>
    </row>
    <row r="63" spans="2:29" x14ac:dyDescent="0.2">
      <c r="S63" s="13">
        <v>16.183</v>
      </c>
      <c r="T63" s="2">
        <v>2.8323999999999998</v>
      </c>
      <c r="U63" s="2">
        <v>5.2774999999999999</v>
      </c>
      <c r="V63" s="2">
        <v>3</v>
      </c>
      <c r="W63" s="14">
        <v>1.794</v>
      </c>
      <c r="Y63" s="67"/>
      <c r="Z63" s="67"/>
      <c r="AA63" s="67"/>
      <c r="AB63" s="67"/>
      <c r="AC63" s="67"/>
    </row>
    <row r="64" spans="2:29" x14ac:dyDescent="0.2">
      <c r="S64" s="13">
        <v>16.4621</v>
      </c>
      <c r="T64" s="2">
        <v>2.9049</v>
      </c>
      <c r="U64" s="2">
        <v>5.1440000000000001</v>
      </c>
      <c r="V64" s="2">
        <v>3.0571000000000002</v>
      </c>
      <c r="W64" s="14">
        <v>1.9266000000000001</v>
      </c>
      <c r="Y64" s="67"/>
      <c r="Z64" s="67"/>
      <c r="AA64" s="67"/>
      <c r="AB64" s="67"/>
      <c r="AC64" s="67"/>
    </row>
    <row r="65" spans="19:29" x14ac:dyDescent="0.2">
      <c r="S65" s="13">
        <v>16.741099999999999</v>
      </c>
      <c r="T65" s="2">
        <v>2.7014999999999998</v>
      </c>
      <c r="U65" s="2">
        <v>5.3213999999999997</v>
      </c>
      <c r="V65" s="2">
        <v>2.9769999999999999</v>
      </c>
      <c r="W65" s="14">
        <v>2.0943999999999998</v>
      </c>
      <c r="Y65" s="67"/>
      <c r="Z65" s="67"/>
      <c r="AA65" s="67"/>
      <c r="AB65" s="67"/>
      <c r="AC65" s="67"/>
    </row>
    <row r="66" spans="19:29" x14ac:dyDescent="0.2">
      <c r="S66" s="13">
        <v>17.020099999999999</v>
      </c>
      <c r="T66" s="56"/>
      <c r="U66" s="2">
        <v>4.9947999999999997</v>
      </c>
      <c r="V66" s="56"/>
      <c r="W66" s="57"/>
      <c r="Y66" s="67"/>
      <c r="Z66" s="67"/>
      <c r="AA66" s="67"/>
      <c r="AB66" s="67"/>
      <c r="AC66" s="67"/>
    </row>
    <row r="67" spans="19:29" x14ac:dyDescent="0.2">
      <c r="S67" s="13">
        <v>17.299099999999999</v>
      </c>
      <c r="T67" s="56"/>
      <c r="U67" s="2">
        <v>4.9260000000000002</v>
      </c>
      <c r="V67" s="56"/>
      <c r="W67" s="57"/>
      <c r="Y67" s="67"/>
      <c r="Z67" s="67"/>
      <c r="AA67" s="67"/>
      <c r="AB67" s="67"/>
      <c r="AC67" s="67"/>
    </row>
    <row r="68" spans="19:29" x14ac:dyDescent="0.2">
      <c r="S68" s="13">
        <v>17.578099999999999</v>
      </c>
      <c r="T68" s="56"/>
      <c r="U68" s="2">
        <v>4.9424999999999999</v>
      </c>
      <c r="V68" s="56"/>
      <c r="W68" s="57"/>
      <c r="Y68" s="67"/>
      <c r="Z68" s="67"/>
      <c r="AA68" s="67"/>
      <c r="AB68" s="67"/>
      <c r="AC68" s="67"/>
    </row>
    <row r="69" spans="19:29" x14ac:dyDescent="0.2">
      <c r="S69" s="13">
        <v>17.857099999999999</v>
      </c>
      <c r="T69" s="56"/>
      <c r="U69" s="2">
        <v>4.9356</v>
      </c>
      <c r="V69" s="56"/>
      <c r="W69" s="57"/>
      <c r="Y69" s="67"/>
      <c r="Z69" s="67"/>
      <c r="AA69" s="67"/>
      <c r="AB69" s="67"/>
      <c r="AC69" s="67"/>
    </row>
    <row r="70" spans="19:29" x14ac:dyDescent="0.2">
      <c r="S70" s="13">
        <v>18.136199999999999</v>
      </c>
      <c r="T70" s="56"/>
      <c r="U70" s="2">
        <v>4.7869999999999999</v>
      </c>
      <c r="V70" s="56"/>
      <c r="W70" s="57"/>
      <c r="Y70" s="67"/>
      <c r="Z70" s="67"/>
      <c r="AA70" s="67"/>
      <c r="AB70" s="67"/>
      <c r="AC70" s="67"/>
    </row>
    <row r="71" spans="19:29" x14ac:dyDescent="0.2">
      <c r="S71" s="13">
        <v>18.415199999999999</v>
      </c>
      <c r="T71" s="56"/>
      <c r="U71" s="2">
        <v>4.8724999999999996</v>
      </c>
      <c r="V71" s="56"/>
      <c r="W71" s="57"/>
      <c r="Y71" s="67"/>
      <c r="Z71" s="67"/>
      <c r="AA71" s="67"/>
      <c r="AB71" s="67"/>
      <c r="AC71" s="67"/>
    </row>
    <row r="72" spans="19:29" x14ac:dyDescent="0.2">
      <c r="S72" s="13">
        <v>18.694199999999999</v>
      </c>
      <c r="T72" s="56"/>
      <c r="U72" s="2">
        <v>4.7807000000000004</v>
      </c>
      <c r="V72" s="56"/>
      <c r="W72" s="57"/>
      <c r="Y72" s="67"/>
      <c r="Z72" s="67"/>
      <c r="AA72" s="67"/>
      <c r="AB72" s="67"/>
      <c r="AC72" s="67"/>
    </row>
    <row r="73" spans="19:29" x14ac:dyDescent="0.2">
      <c r="S73" s="13">
        <v>18.973199999999999</v>
      </c>
      <c r="T73" s="56"/>
      <c r="U73" s="2">
        <v>4.6482000000000001</v>
      </c>
      <c r="V73" s="56"/>
      <c r="W73" s="57"/>
    </row>
    <row r="74" spans="19:29" x14ac:dyDescent="0.2">
      <c r="S74" s="13">
        <v>19.252199999999998</v>
      </c>
      <c r="T74" s="56"/>
      <c r="U74" s="2">
        <v>4.5986000000000002</v>
      </c>
      <c r="V74" s="56"/>
      <c r="W74" s="57"/>
    </row>
    <row r="75" spans="19:29" x14ac:dyDescent="0.2">
      <c r="S75" s="13">
        <v>19.531199999999998</v>
      </c>
      <c r="T75" s="56"/>
      <c r="U75" s="2">
        <v>4.6897000000000002</v>
      </c>
      <c r="V75" s="56"/>
      <c r="W75" s="57"/>
    </row>
    <row r="76" spans="19:29" x14ac:dyDescent="0.2">
      <c r="S76" s="13">
        <v>19.810300000000002</v>
      </c>
      <c r="T76" s="56"/>
      <c r="U76" s="2">
        <v>4.7195999999999998</v>
      </c>
      <c r="V76" s="56"/>
      <c r="W76" s="57"/>
    </row>
    <row r="77" spans="19:29" ht="16" thickBot="1" x14ac:dyDescent="0.25">
      <c r="S77" s="62">
        <v>20.089300000000001</v>
      </c>
      <c r="T77" s="58"/>
      <c r="U77" s="63">
        <v>4.6271000000000004</v>
      </c>
      <c r="V77" s="58"/>
      <c r="W77" s="59"/>
    </row>
    <row r="78" spans="19:29" x14ac:dyDescent="0.2">
      <c r="T78" s="66"/>
      <c r="V78" s="66"/>
      <c r="W78" s="66"/>
    </row>
    <row r="79" spans="19:29" x14ac:dyDescent="0.2">
      <c r="T79" s="66"/>
      <c r="V79" s="66"/>
      <c r="W79" s="66"/>
    </row>
    <row r="80" spans="19:29" x14ac:dyDescent="0.2">
      <c r="T80" s="66"/>
      <c r="V80" s="66"/>
      <c r="W80" s="66"/>
    </row>
    <row r="81" spans="19:23" x14ac:dyDescent="0.2">
      <c r="T81" s="66"/>
      <c r="V81" s="66"/>
      <c r="W81" s="66"/>
    </row>
    <row r="82" spans="19:23" x14ac:dyDescent="0.2">
      <c r="T82" s="66"/>
      <c r="V82" s="66"/>
      <c r="W82" s="66"/>
    </row>
    <row r="83" spans="19:23" x14ac:dyDescent="0.2">
      <c r="T83" s="66"/>
      <c r="V83" s="66"/>
      <c r="W83" s="66"/>
    </row>
    <row r="84" spans="19:23" x14ac:dyDescent="0.2">
      <c r="T84" s="66"/>
      <c r="V84" s="66"/>
      <c r="W84" s="66"/>
    </row>
    <row r="85" spans="19:23" x14ac:dyDescent="0.2">
      <c r="T85" s="66"/>
      <c r="V85" s="66"/>
      <c r="W85" s="66"/>
    </row>
    <row r="86" spans="19:23" x14ac:dyDescent="0.2">
      <c r="S86" s="66"/>
      <c r="T86" s="66"/>
      <c r="U86" s="66"/>
      <c r="V86" s="66"/>
      <c r="W86" s="66"/>
    </row>
    <row r="87" spans="19:23" x14ac:dyDescent="0.2">
      <c r="S87" s="66"/>
      <c r="T87" s="66"/>
      <c r="U87" s="66"/>
      <c r="V87" s="66"/>
      <c r="W87" s="66"/>
    </row>
    <row r="88" spans="19:23" x14ac:dyDescent="0.2">
      <c r="S88" s="66"/>
      <c r="T88" s="66"/>
      <c r="U88" s="66"/>
      <c r="V88" s="66"/>
      <c r="W88" s="66"/>
    </row>
    <row r="89" spans="19:23" x14ac:dyDescent="0.2">
      <c r="S89" s="66"/>
      <c r="T89" s="66"/>
      <c r="U89" s="66"/>
      <c r="V89" s="66"/>
      <c r="W89" s="66"/>
    </row>
    <row r="90" spans="19:23" x14ac:dyDescent="0.2">
      <c r="S90" s="66"/>
      <c r="T90" s="66"/>
      <c r="U90" s="66"/>
      <c r="V90" s="66"/>
      <c r="W90" s="66"/>
    </row>
    <row r="91" spans="19:23" x14ac:dyDescent="0.2">
      <c r="S91" s="66"/>
      <c r="T91" s="66"/>
      <c r="U91" s="66"/>
      <c r="V91" s="66"/>
      <c r="W91" s="66"/>
    </row>
    <row r="92" spans="19:23" x14ac:dyDescent="0.2">
      <c r="S92" s="66"/>
      <c r="T92" s="66"/>
      <c r="U92" s="66"/>
      <c r="V92" s="66"/>
      <c r="W92" s="66"/>
    </row>
    <row r="93" spans="19:23" x14ac:dyDescent="0.2">
      <c r="S93" s="66"/>
      <c r="T93" s="66"/>
      <c r="U93" s="66"/>
      <c r="V93" s="66"/>
      <c r="W93" s="66"/>
    </row>
    <row r="94" spans="19:23" x14ac:dyDescent="0.2">
      <c r="S94" s="66"/>
      <c r="T94" s="66"/>
      <c r="U94" s="66"/>
      <c r="V94" s="66"/>
      <c r="W94" s="66"/>
    </row>
    <row r="95" spans="19:23" x14ac:dyDescent="0.2">
      <c r="S95" s="66"/>
      <c r="T95" s="66"/>
      <c r="U95" s="66"/>
      <c r="V95" s="66"/>
      <c r="W95" s="66"/>
    </row>
    <row r="96" spans="19:23" x14ac:dyDescent="0.2">
      <c r="S96" s="66"/>
      <c r="T96" s="66"/>
      <c r="U96" s="66"/>
      <c r="V96" s="66"/>
      <c r="W96" s="66"/>
    </row>
    <row r="97" spans="19:23" x14ac:dyDescent="0.2">
      <c r="S97" s="66"/>
      <c r="T97" s="66"/>
      <c r="U97" s="66"/>
      <c r="V97" s="66"/>
      <c r="W97" s="66"/>
    </row>
    <row r="98" spans="19:23" x14ac:dyDescent="0.2">
      <c r="S98" s="66"/>
      <c r="T98" s="66"/>
      <c r="U98" s="66"/>
      <c r="V98" s="66"/>
      <c r="W98" s="66"/>
    </row>
    <row r="99" spans="19:23" x14ac:dyDescent="0.2">
      <c r="S99" s="66"/>
      <c r="T99" s="66"/>
      <c r="U99" s="66"/>
      <c r="V99" s="66"/>
      <c r="W99" s="66"/>
    </row>
    <row r="100" spans="19:23" x14ac:dyDescent="0.2">
      <c r="S100" s="66"/>
      <c r="T100" s="66"/>
      <c r="U100" s="66"/>
      <c r="V100" s="66"/>
      <c r="W100" s="66"/>
    </row>
    <row r="101" spans="19:23" x14ac:dyDescent="0.2">
      <c r="S101" s="66"/>
      <c r="T101" s="66"/>
      <c r="U101" s="66"/>
      <c r="V101" s="66"/>
      <c r="W101" s="66"/>
    </row>
    <row r="102" spans="19:23" x14ac:dyDescent="0.2">
      <c r="S102" s="66"/>
      <c r="T102" s="66"/>
      <c r="U102" s="66"/>
      <c r="V102" s="66"/>
      <c r="W102" s="66"/>
    </row>
    <row r="103" spans="19:23" x14ac:dyDescent="0.2">
      <c r="S103" s="66"/>
      <c r="T103" s="66"/>
      <c r="U103" s="66"/>
      <c r="V103" s="66"/>
      <c r="W103" s="66"/>
    </row>
    <row r="104" spans="19:23" x14ac:dyDescent="0.2">
      <c r="S104" s="66"/>
      <c r="T104" s="66"/>
      <c r="U104" s="66"/>
      <c r="V104" s="66"/>
      <c r="W104" s="66"/>
    </row>
    <row r="105" spans="19:23" x14ac:dyDescent="0.2">
      <c r="S105" s="66"/>
      <c r="T105" s="66"/>
      <c r="U105" s="66"/>
      <c r="V105" s="66"/>
      <c r="W105" s="66"/>
    </row>
  </sheetData>
  <mergeCells count="9">
    <mergeCell ref="Y3:Y4"/>
    <mergeCell ref="Z3:AC3"/>
    <mergeCell ref="T5:W5"/>
    <mergeCell ref="Z5:AC5"/>
    <mergeCell ref="H3:I3"/>
    <mergeCell ref="L4:N4"/>
    <mergeCell ref="O4:Q4"/>
    <mergeCell ref="S3:S4"/>
    <mergeCell ref="T3:W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Fig.6A,B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</dc:creator>
  <cp:lastModifiedBy>Fabio Lolicato</cp:lastModifiedBy>
  <dcterms:created xsi:type="dcterms:W3CDTF">2022-09-20T11:05:58Z</dcterms:created>
  <dcterms:modified xsi:type="dcterms:W3CDTF">2023-12-01T13:09:58Z</dcterms:modified>
</cp:coreProperties>
</file>